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</sheets>
  <calcPr calcId="144525" refMode="R1C1"/>
</workbook>
</file>

<file path=xl/calcChain.xml><?xml version="1.0" encoding="utf-8"?>
<calcChain xmlns="http://schemas.openxmlformats.org/spreadsheetml/2006/main">
  <c r="W77" i="1" l="1"/>
  <c r="W78" i="1"/>
  <c r="W79" i="1"/>
  <c r="W80" i="1"/>
  <c r="W76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64" i="1"/>
  <c r="W65" i="1"/>
  <c r="W66" i="1"/>
  <c r="W67" i="1"/>
  <c r="W68" i="1"/>
  <c r="W69" i="1"/>
  <c r="W70" i="1"/>
  <c r="W57" i="1"/>
  <c r="W58" i="1"/>
  <c r="W59" i="1"/>
  <c r="W60" i="1"/>
  <c r="W61" i="1"/>
  <c r="W62" i="1"/>
  <c r="W51" i="1"/>
  <c r="W52" i="1"/>
  <c r="W53" i="1"/>
  <c r="W54" i="1"/>
  <c r="W55" i="1"/>
  <c r="W5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30" i="1"/>
  <c r="W26" i="1"/>
  <c r="W27" i="1"/>
  <c r="W28" i="1"/>
  <c r="W25" i="1"/>
  <c r="G7" i="1"/>
  <c r="H7" i="1"/>
  <c r="I7" i="1"/>
  <c r="J7" i="1"/>
  <c r="L7" i="1"/>
  <c r="O7" i="1"/>
  <c r="U7" i="1"/>
  <c r="V7" i="1"/>
  <c r="F7" i="1"/>
  <c r="D7" i="1"/>
  <c r="C7" i="1"/>
  <c r="G23" i="1"/>
  <c r="H23" i="1"/>
  <c r="I23" i="1"/>
  <c r="J23" i="1"/>
  <c r="K23" i="1"/>
  <c r="L23" i="1"/>
  <c r="O23" i="1"/>
  <c r="U23" i="1"/>
  <c r="V23" i="1"/>
  <c r="F23" i="1"/>
  <c r="D23" i="1"/>
  <c r="C23" i="1"/>
  <c r="G49" i="1"/>
  <c r="H49" i="1"/>
  <c r="I49" i="1"/>
  <c r="J49" i="1"/>
  <c r="K49" i="1"/>
  <c r="L49" i="1"/>
  <c r="M49" i="1"/>
  <c r="N49" i="1"/>
  <c r="O49" i="1"/>
  <c r="R49" i="1"/>
  <c r="U49" i="1"/>
  <c r="V49" i="1"/>
  <c r="F49" i="1"/>
  <c r="D49" i="1"/>
  <c r="C49" i="1"/>
  <c r="U29" i="1"/>
  <c r="S29" i="1"/>
  <c r="T29" i="1"/>
  <c r="T24" i="1"/>
  <c r="V24" i="1"/>
  <c r="U24" i="1"/>
  <c r="G24" i="1"/>
  <c r="F24" i="1"/>
  <c r="D24" i="1"/>
  <c r="C24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F8" i="1"/>
  <c r="D8" i="1"/>
  <c r="C8" i="1"/>
  <c r="T63" i="1"/>
  <c r="T49" i="1" s="1"/>
  <c r="T23" i="1" s="1"/>
  <c r="T7" i="1" s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S49" i="1" s="1"/>
  <c r="U63" i="1"/>
  <c r="V63" i="1"/>
  <c r="F63" i="1"/>
  <c r="D63" i="1"/>
  <c r="C63" i="1"/>
  <c r="G56" i="1"/>
  <c r="H56" i="1"/>
  <c r="I56" i="1"/>
  <c r="J56" i="1"/>
  <c r="K56" i="1"/>
  <c r="L56" i="1"/>
  <c r="M56" i="1"/>
  <c r="N56" i="1"/>
  <c r="O56" i="1"/>
  <c r="P56" i="1"/>
  <c r="W56" i="1" s="1"/>
  <c r="Q56" i="1"/>
  <c r="Q49" i="1" s="1"/>
  <c r="R56" i="1"/>
  <c r="S56" i="1"/>
  <c r="T56" i="1"/>
  <c r="U56" i="1"/>
  <c r="V56" i="1"/>
  <c r="F56" i="1"/>
  <c r="D56" i="1"/>
  <c r="C56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F50" i="1"/>
  <c r="D50" i="1"/>
  <c r="C50" i="1"/>
  <c r="G29" i="1"/>
  <c r="H29" i="1"/>
  <c r="I29" i="1"/>
  <c r="J29" i="1"/>
  <c r="K29" i="1"/>
  <c r="L29" i="1"/>
  <c r="M29" i="1"/>
  <c r="M23" i="1" s="1"/>
  <c r="N29" i="1"/>
  <c r="N23" i="1" s="1"/>
  <c r="N7" i="1" s="1"/>
  <c r="O29" i="1"/>
  <c r="P29" i="1"/>
  <c r="Q29" i="1"/>
  <c r="R29" i="1"/>
  <c r="R23" i="1" s="1"/>
  <c r="R7" i="1" s="1"/>
  <c r="V29" i="1"/>
  <c r="F29" i="1"/>
  <c r="D29" i="1"/>
  <c r="C29" i="1"/>
  <c r="H24" i="1"/>
  <c r="I24" i="1"/>
  <c r="J24" i="1"/>
  <c r="K24" i="1"/>
  <c r="L24" i="1"/>
  <c r="M24" i="1"/>
  <c r="N24" i="1"/>
  <c r="O24" i="1"/>
  <c r="P24" i="1"/>
  <c r="Q24" i="1"/>
  <c r="R24" i="1"/>
  <c r="S24" i="1"/>
  <c r="W63" i="1" l="1"/>
  <c r="S23" i="1"/>
  <c r="S7" i="1" s="1"/>
  <c r="P49" i="1"/>
  <c r="Q23" i="1"/>
  <c r="Q7" i="1" s="1"/>
  <c r="P23" i="1"/>
  <c r="P7" i="1" s="1"/>
  <c r="M7" i="1"/>
  <c r="W8" i="1"/>
  <c r="K7" i="1"/>
  <c r="G71" i="1"/>
  <c r="C71" i="1"/>
  <c r="D71" i="1"/>
  <c r="F71" i="1"/>
  <c r="W7" i="1" l="1"/>
  <c r="W23" i="1"/>
  <c r="N71" i="1"/>
  <c r="I71" i="1"/>
  <c r="U71" i="1"/>
  <c r="S71" i="1"/>
  <c r="O71" i="1"/>
  <c r="T71" i="1"/>
  <c r="R71" i="1"/>
  <c r="P71" i="1"/>
  <c r="H71" i="1"/>
  <c r="Q71" i="1"/>
  <c r="L71" i="1"/>
  <c r="J71" i="1"/>
  <c r="M71" i="1"/>
  <c r="K71" i="1"/>
</calcChain>
</file>

<file path=xl/sharedStrings.xml><?xml version="1.0" encoding="utf-8"?>
<sst xmlns="http://schemas.openxmlformats.org/spreadsheetml/2006/main" count="240" uniqueCount="215">
  <si>
    <t>Индекс</t>
  </si>
  <si>
    <t>Наименование</t>
  </si>
  <si>
    <t>Объем образовательной программы в академических часах</t>
  </si>
  <si>
    <t>Распределение учебной нагрузки  по курсам и семестрам</t>
  </si>
  <si>
    <t>Всего</t>
  </si>
  <si>
    <t>в т.ч. в форме практ. Подготовки*</t>
  </si>
  <si>
    <t>Работа обучающихся во взаимодействии с преподавателем</t>
  </si>
  <si>
    <t>Самостоятельная работа****</t>
  </si>
  <si>
    <t>1 курс</t>
  </si>
  <si>
    <t>2 курс</t>
  </si>
  <si>
    <t>3 курс</t>
  </si>
  <si>
    <t>Занятия по дисциплинам и МДК</t>
  </si>
  <si>
    <t>Практики</t>
  </si>
  <si>
    <t>1 сем.</t>
  </si>
  <si>
    <t>2 сем.</t>
  </si>
  <si>
    <t>3 сем</t>
  </si>
  <si>
    <t>4 сем</t>
  </si>
  <si>
    <t>5сем</t>
  </si>
  <si>
    <t xml:space="preserve"> 6 сем</t>
  </si>
  <si>
    <t>Промежут.
аттестация</t>
  </si>
  <si>
    <t>Всего по дисциплинам/ МДК</t>
  </si>
  <si>
    <t>в т.ч. лабораторные и практические занятия</t>
  </si>
  <si>
    <t>17н
ТО</t>
  </si>
  <si>
    <t xml:space="preserve">23 н
ТО
</t>
  </si>
  <si>
    <t xml:space="preserve">1н
В/сб.
</t>
  </si>
  <si>
    <t xml:space="preserve">17н
ТО           </t>
  </si>
  <si>
    <t>Общеобразовательная подготовка</t>
  </si>
  <si>
    <t>ОУД.01</t>
  </si>
  <si>
    <t>Русский язык</t>
  </si>
  <si>
    <t>ОУД.02</t>
  </si>
  <si>
    <t>Литература</t>
  </si>
  <si>
    <t>ОУД.03</t>
  </si>
  <si>
    <t>История</t>
  </si>
  <si>
    <t>ОУД.04</t>
  </si>
  <si>
    <t>Обществознание</t>
  </si>
  <si>
    <t>ОУД.05</t>
  </si>
  <si>
    <t>География</t>
  </si>
  <si>
    <t>ОУД.06</t>
  </si>
  <si>
    <t>Иностранный язык</t>
  </si>
  <si>
    <t>ОУД.07</t>
  </si>
  <si>
    <t>ОУД.08</t>
  </si>
  <si>
    <t>ОУД.09</t>
  </si>
  <si>
    <t>Физическая культура</t>
  </si>
  <si>
    <t>ОУД.10</t>
  </si>
  <si>
    <t>Основы безопасности жизнедеятельности</t>
  </si>
  <si>
    <t>ОУД.11</t>
  </si>
  <si>
    <t>Физика</t>
  </si>
  <si>
    <t>ОУД.12</t>
  </si>
  <si>
    <t>ОУД.13</t>
  </si>
  <si>
    <t>Биология**</t>
  </si>
  <si>
    <t>ОУД.14</t>
  </si>
  <si>
    <t>Индивидуальный проект</t>
  </si>
  <si>
    <t>ПП.00</t>
  </si>
  <si>
    <t>Профессиональная подготовка***</t>
  </si>
  <si>
    <t>Психология общения</t>
  </si>
  <si>
    <t>Иностранный язык в профессиональной деятельности</t>
  </si>
  <si>
    <t>Информационные технологии в профессиональной деятельности</t>
  </si>
  <si>
    <t>ОП.00</t>
  </si>
  <si>
    <t>Общепрофессиональный цикл</t>
  </si>
  <si>
    <t>ОП.01</t>
  </si>
  <si>
    <t>Безопасность жизнедеятельности</t>
  </si>
  <si>
    <t>ОП.В.02</t>
  </si>
  <si>
    <t>Основы финансовой грамотности и бережливого производства</t>
  </si>
  <si>
    <t>ПМ.00</t>
  </si>
  <si>
    <t>Профессиональные модули</t>
  </si>
  <si>
    <t>Производственная практика</t>
  </si>
  <si>
    <t>МДК 02.02</t>
  </si>
  <si>
    <t>Учебная практика</t>
  </si>
  <si>
    <t>ПДП</t>
  </si>
  <si>
    <t>Преддипломная практика</t>
  </si>
  <si>
    <t>Промежуточная аттестация</t>
  </si>
  <si>
    <t>ГИА.00</t>
  </si>
  <si>
    <t>1 дэ.</t>
  </si>
  <si>
    <t>ИТОГО:</t>
  </si>
  <si>
    <t>Итого самостоятельная работа****</t>
  </si>
  <si>
    <t>Недельная нагрузка во взаимодействии с педагогом</t>
  </si>
  <si>
    <t>35/36</t>
  </si>
  <si>
    <t>Максимальная недельная нагрузка</t>
  </si>
  <si>
    <t>Самостоятельная работа</t>
  </si>
  <si>
    <t>Всего по ТО (дисц, МДК)</t>
  </si>
  <si>
    <t>Всего по УП</t>
  </si>
  <si>
    <t>Всего по ПП</t>
  </si>
  <si>
    <t>Всего экзаменов</t>
  </si>
  <si>
    <t>Всего зачетов</t>
  </si>
  <si>
    <t>*  – в данной графе по ОУД учтены часы профессионально-ориентированного содержания (прикладной модуль) из примерных программа, размещенных на сайте ИРПО</t>
  </si>
  <si>
    <t>**– отмечены ОУД, по которым предполагается проведение ВПР;</t>
  </si>
  <si>
    <t xml:space="preserve">****   В графе 9 учебного плана распределены часы, отведенные на самостоятельную работу обучающихся, в пределах 36 часовой учебной нагрузки.
</t>
  </si>
  <si>
    <t>4 курс</t>
  </si>
  <si>
    <t>7сем</t>
  </si>
  <si>
    <t xml:space="preserve"> 8 сем</t>
  </si>
  <si>
    <t>6 н                          ГИА</t>
  </si>
  <si>
    <t>Экологические основы природопользования</t>
  </si>
  <si>
    <t>Метрология, стандартизация и подтверждение качества</t>
  </si>
  <si>
    <t>Основы экономики, менеджмента и маркетинга</t>
  </si>
  <si>
    <t>ОП.В.01</t>
  </si>
  <si>
    <t>МДК 01.03</t>
  </si>
  <si>
    <t>УП.02</t>
  </si>
  <si>
    <t>ПП.02</t>
  </si>
  <si>
    <t>МДК.03.01</t>
  </si>
  <si>
    <t xml:space="preserve">17 н
ТО
     </t>
  </si>
  <si>
    <t xml:space="preserve">17 н
ТО
       </t>
  </si>
  <si>
    <t>_/дз /_ / _/_/_/_/_</t>
  </si>
  <si>
    <t>_/_ /дз / _/_/_/_/_</t>
  </si>
  <si>
    <t>_/_/_ / дз/_/_/_/</t>
  </si>
  <si>
    <t>5.1. Рабочий учебный план по программе подготовки специалистов среднего  звена по специальности
35.02.16 Эксплуатация и ремонт сельскохозяйственной техники и оборудования
Квалификация: техник-механик</t>
  </si>
  <si>
    <t>Социально-гуманитарный цикл</t>
  </si>
  <si>
    <t>СГ.00</t>
  </si>
  <si>
    <t>СГ.01</t>
  </si>
  <si>
    <t>История России</t>
  </si>
  <si>
    <t>СГ.03</t>
  </si>
  <si>
    <t>СГ.02</t>
  </si>
  <si>
    <t>СГ.04</t>
  </si>
  <si>
    <t>Математические методы решения прикладных профессиональных задач</t>
  </si>
  <si>
    <t>ОП.02</t>
  </si>
  <si>
    <t>ОП.03</t>
  </si>
  <si>
    <t>ОП.04</t>
  </si>
  <si>
    <t>Инженерная графика</t>
  </si>
  <si>
    <t>ОП.05</t>
  </si>
  <si>
    <t>Техническая механика</t>
  </si>
  <si>
    <t>ОП.06</t>
  </si>
  <si>
    <t>Материаловедение</t>
  </si>
  <si>
    <t>ОП.07</t>
  </si>
  <si>
    <t>Электротехника и электроника</t>
  </si>
  <si>
    <t>ОП.08</t>
  </si>
  <si>
    <t>Основы гидравлики и теплотехники</t>
  </si>
  <si>
    <t>ОП.09</t>
  </si>
  <si>
    <t>Основы агрономии</t>
  </si>
  <si>
    <t>ОП.10</t>
  </si>
  <si>
    <t>Основы зоотехнии</t>
  </si>
  <si>
    <t>ОП.11</t>
  </si>
  <si>
    <t>Основы взаимозаменяемости и технические измерения</t>
  </si>
  <si>
    <t>ОП.12</t>
  </si>
  <si>
    <t>ОП.13</t>
  </si>
  <si>
    <t>Правовые основы профессиональной деятельности и охрана труда</t>
  </si>
  <si>
    <t>ПМ.01</t>
  </si>
  <si>
    <t xml:space="preserve">Эксплуатация сельскохозяйственной техники и оборудования </t>
  </si>
  <si>
    <t>МДК 01.01</t>
  </si>
  <si>
    <t>Назначение, общее устройство, режимы работы тракторов, автомобилей, сельскохозяйственных машин и оборудования.</t>
  </si>
  <si>
    <t>МДК 01.02</t>
  </si>
  <si>
    <t xml:space="preserve"> Подготовка тракторов и сельскохозяйственных машин и механизмов к работе. </t>
  </si>
  <si>
    <t>Комплектование машинно-тракторных агрегатов для выполнения сельскохозяйственных работ</t>
  </si>
  <si>
    <t>УП.01</t>
  </si>
  <si>
    <t>ПП.01</t>
  </si>
  <si>
    <t xml:space="preserve">Производственная практика </t>
  </si>
  <si>
    <t>ПМ.02</t>
  </si>
  <si>
    <t>Ремонт сельскохозяйственной техники и оборудования</t>
  </si>
  <si>
    <t>МДК.02.01</t>
  </si>
  <si>
    <t>Система технического обслуживания и ремонта сельскохозяйственной техники и оборудования.</t>
  </si>
  <si>
    <t>Материально-техническое обеспечение технического обслуживания и ремонта сельскохозяйственной техники в организации.</t>
  </si>
  <si>
    <t>МДК.02.03</t>
  </si>
  <si>
    <t>Технологические процессы ремонтного производства</t>
  </si>
  <si>
    <t>МДК 02.04</t>
  </si>
  <si>
    <t>Организация производства и управление на сельскохозяйственном предприятии.</t>
  </si>
  <si>
    <t>ПМ.03</t>
  </si>
  <si>
    <t>Освоение одной или нескольких профессий рабочих или должностей служащих</t>
  </si>
  <si>
    <t xml:space="preserve"> Подготовка по профессии "Тракторист-машинист сельскохозяйственного производства"</t>
  </si>
  <si>
    <t>МДК.03.02</t>
  </si>
  <si>
    <t>Теоретическая подготовка водителей автомобиля категории "С"</t>
  </si>
  <si>
    <t>УП.03</t>
  </si>
  <si>
    <t>ПП.03</t>
  </si>
  <si>
    <t>ОП.В.03</t>
  </si>
  <si>
    <t>Основы предпринимательской деятельности</t>
  </si>
  <si>
    <t>ОП.В.04</t>
  </si>
  <si>
    <t>ОП.В.05</t>
  </si>
  <si>
    <t>Правила дорожного движения</t>
  </si>
  <si>
    <t>ОП.В.06</t>
  </si>
  <si>
    <t xml:space="preserve"> Основы делового общения и трудоустройство</t>
  </si>
  <si>
    <t xml:space="preserve">6 н
УП           </t>
  </si>
  <si>
    <t xml:space="preserve">18 н
ТО                +                УП 
      </t>
  </si>
  <si>
    <t xml:space="preserve">18 н                               ТО
+
УП      </t>
  </si>
  <si>
    <t>6 н
ПП</t>
  </si>
  <si>
    <t>8 н
ПП</t>
  </si>
  <si>
    <t xml:space="preserve"> 11 н                               ТО
+
УП      </t>
  </si>
  <si>
    <t>Информатика</t>
  </si>
  <si>
    <t>Математика**</t>
  </si>
  <si>
    <t>Химия</t>
  </si>
  <si>
    <t>_/_/_э / _/_/_/_/_</t>
  </si>
  <si>
    <t>_/_ /_ / _/дз/_/_/_</t>
  </si>
  <si>
    <t>_/_/_ /_/_/_/дз/_</t>
  </si>
  <si>
    <t>_/_/дз /_/_/_/_/_</t>
  </si>
  <si>
    <t xml:space="preserve">***-  часы вариативной части (1302 часа)   распределены следующим образом:           увеличен объем уче6ной нагрузки на изучение дисциплин общепрофессионального учебного цикла, в том числе введены учебные дисциплины:ОП.В.01Псилогия общения - 32ч., ОП.В.02 Основы финансовой грамотности и бережливого производства - 32 ч., ОП.В.03 Основы предпринимательской деятельности- 32ч., ОП.В.04 Метрология, стандартизация и подтверждение качества - 38 ч.,ОП.В.05 Правила дорожного движения - 88ч., ОП.В.06 Основы делового общения и трудоустройство - 32ч. Так же увеличен объем учебной нагрузки на изучение междисциплинарных курсов, являющихся частью профессиональных модулей.
      </t>
  </si>
  <si>
    <r>
      <t xml:space="preserve">Государственная итоговая аттестация </t>
    </r>
    <r>
      <rPr>
        <sz val="11"/>
        <rFont val="Times New Roman"/>
        <family val="1"/>
        <charset val="204"/>
      </rPr>
      <t>(формат ДЭ, защиты дипломного проекта)</t>
    </r>
  </si>
  <si>
    <t>_/дз/_ / _/_/_/_/_</t>
  </si>
  <si>
    <t>_/э/_ / _/_/_/_/_</t>
  </si>
  <si>
    <t>_/э /_ / _/_/_/_/_</t>
  </si>
  <si>
    <t>_/з/_ / _/_/_/_/_</t>
  </si>
  <si>
    <t>_/ з/_ / _/_/_/_/_</t>
  </si>
  <si>
    <t>_/_ /з/ _/_/_/_/_</t>
  </si>
  <si>
    <t>_/з /_ / _/_/_/_/_</t>
  </si>
  <si>
    <t>4 э,  5 дз, 4 з.</t>
  </si>
  <si>
    <t>_/дз/_ /_/_/_/_/</t>
  </si>
  <si>
    <t>_/_/дз / _/_/_/_/_</t>
  </si>
  <si>
    <r>
      <t>_/_ /_ /_/</t>
    </r>
    <r>
      <rPr>
        <b/>
        <sz val="11"/>
        <rFont val="Times New Roman"/>
        <family val="1"/>
        <charset val="204"/>
      </rPr>
      <t>з</t>
    </r>
    <r>
      <rPr>
        <sz val="11"/>
        <rFont val="Times New Roman"/>
        <family val="1"/>
        <charset val="204"/>
      </rPr>
      <t>/_/_/_</t>
    </r>
  </si>
  <si>
    <t>_/_/_ / _/_/_/дз/_</t>
  </si>
  <si>
    <t>_/_/_ / _/дз/_/_/_</t>
  </si>
  <si>
    <t>_/_/_ /_/_/_/з/_</t>
  </si>
  <si>
    <t>_/_ /_/з/_/_/_/_</t>
  </si>
  <si>
    <t>_/_/_ /_/дз/_/_/_</t>
  </si>
  <si>
    <t>_/_/дз/ _/_/_/_/_</t>
  </si>
  <si>
    <t>_/_/_ /_/з/_/_/_</t>
  </si>
  <si>
    <t>_/_/_ / _/_/_/з/_</t>
  </si>
  <si>
    <t>_/_/э / _/_/_/_/_</t>
  </si>
  <si>
    <t>_/_/_ / э/_/_/_/_</t>
  </si>
  <si>
    <t>_/_/_ / дз/_/_/_/_</t>
  </si>
  <si>
    <t>_/_/_ /дз/_/_/_/_</t>
  </si>
  <si>
    <t>_/_/_ /_/_/_/_/дз</t>
  </si>
  <si>
    <t>_/_/_ /_/_/_/_/э</t>
  </si>
  <si>
    <t>_/_/_ /_/_/дз/_/_</t>
  </si>
  <si>
    <t>_/_/_ /_/_/э/_/_</t>
  </si>
  <si>
    <t>_/_/_ /_/э/_/_/_</t>
  </si>
  <si>
    <t>Обозначения: З- зачет; ДЗ - дифференцированный зачет; Э- экзамен; Э.К - квалификационный экзамен</t>
  </si>
  <si>
    <t>э.к</t>
  </si>
  <si>
    <t>Всего по образовательной программе</t>
  </si>
  <si>
    <t xml:space="preserve"> 9 э, 20 дз, 8 з.</t>
  </si>
  <si>
    <t xml:space="preserve">э. _/4/1/2/2/2/_/2                дз. _/6/4/2/5/2/3/3      з._/4/1/1/4/_/2/_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</si>
</sst>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color indexed="8"/>
      <name val="Tahoma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125">
    <xf numFmtId="0" fontId="0" fillId="0" borderId="0" xfId="0"/>
    <xf numFmtId="0" fontId="3" fillId="3" borderId="15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6" xfId="1" applyNumberFormat="1" applyFont="1" applyFill="1" applyBorder="1" applyAlignment="1">
      <alignment horizontal="center" vertical="center"/>
    </xf>
    <xf numFmtId="0" fontId="3" fillId="3" borderId="15" xfId="1" applyNumberFormat="1" applyFont="1" applyFill="1" applyBorder="1" applyAlignment="1">
      <alignment horizontal="center" vertical="center"/>
    </xf>
    <xf numFmtId="0" fontId="3" fillId="3" borderId="17" xfId="1" applyFont="1" applyFill="1" applyBorder="1" applyAlignment="1">
      <alignment horizontal="center" vertical="center"/>
    </xf>
    <xf numFmtId="0" fontId="3" fillId="3" borderId="15" xfId="1" applyFont="1" applyFill="1" applyBorder="1" applyAlignment="1">
      <alignment horizontal="center" vertical="center"/>
    </xf>
    <xf numFmtId="0" fontId="3" fillId="3" borderId="16" xfId="1" applyFont="1" applyFill="1" applyBorder="1" applyAlignment="1">
      <alignment horizontal="center" vertical="center"/>
    </xf>
    <xf numFmtId="0" fontId="5" fillId="3" borderId="15" xfId="1" applyFont="1" applyFill="1" applyBorder="1" applyAlignment="1">
      <alignment horizontal="center" vertical="center"/>
    </xf>
    <xf numFmtId="0" fontId="3" fillId="3" borderId="17" xfId="1" applyNumberFormat="1" applyFont="1" applyFill="1" applyBorder="1" applyAlignment="1">
      <alignment horizontal="center" vertical="center" wrapText="1"/>
    </xf>
    <xf numFmtId="0" fontId="3" fillId="3" borderId="17" xfId="1" applyNumberFormat="1" applyFont="1" applyFill="1" applyBorder="1" applyAlignment="1">
      <alignment horizontal="center" vertical="center"/>
    </xf>
    <xf numFmtId="0" fontId="5" fillId="3" borderId="4" xfId="1" applyNumberFormat="1" applyFont="1" applyFill="1" applyBorder="1" applyAlignment="1">
      <alignment horizontal="center" vertical="center" wrapText="1"/>
    </xf>
    <xf numFmtId="0" fontId="5" fillId="3" borderId="17" xfId="1" applyNumberFormat="1" applyFont="1" applyFill="1" applyBorder="1" applyAlignment="1">
      <alignment horizontal="center" vertical="center" wrapText="1"/>
    </xf>
    <xf numFmtId="0" fontId="5" fillId="3" borderId="17" xfId="1" applyNumberFormat="1" applyFont="1" applyFill="1" applyBorder="1" applyAlignment="1">
      <alignment horizontal="center" vertical="center"/>
    </xf>
    <xf numFmtId="0" fontId="3" fillId="3" borderId="4" xfId="1" applyNumberFormat="1" applyFont="1" applyFill="1" applyBorder="1" applyAlignment="1">
      <alignment horizontal="center" vertical="center"/>
    </xf>
    <xf numFmtId="0" fontId="3" fillId="3" borderId="18" xfId="1" applyFont="1" applyFill="1" applyBorder="1" applyAlignment="1">
      <alignment horizontal="center" vertical="center"/>
    </xf>
    <xf numFmtId="0" fontId="3" fillId="3" borderId="30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3" fillId="3" borderId="21" xfId="1" applyNumberFormat="1" applyFont="1" applyFill="1" applyBorder="1" applyAlignment="1" applyProtection="1">
      <alignment horizontal="center" vertical="center"/>
      <protection locked="0"/>
    </xf>
    <xf numFmtId="0" fontId="3" fillId="3" borderId="30" xfId="1" applyNumberFormat="1" applyFont="1" applyFill="1" applyBorder="1" applyAlignment="1" applyProtection="1">
      <alignment horizontal="center" vertical="center"/>
      <protection locked="0"/>
    </xf>
    <xf numFmtId="0" fontId="3" fillId="3" borderId="30" xfId="1" applyNumberFormat="1" applyFont="1" applyFill="1" applyBorder="1" applyAlignment="1">
      <alignment horizontal="center" vertical="center"/>
    </xf>
    <xf numFmtId="0" fontId="5" fillId="3" borderId="4" xfId="1" applyNumberFormat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5" fillId="3" borderId="21" xfId="1" applyNumberFormat="1" applyFont="1" applyFill="1" applyBorder="1" applyAlignment="1">
      <alignment horizontal="center" vertical="center" wrapText="1"/>
    </xf>
    <xf numFmtId="0" fontId="5" fillId="3" borderId="21" xfId="1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5" fillId="3" borderId="16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3" borderId="15" xfId="1" applyNumberFormat="1" applyFont="1" applyFill="1" applyBorder="1" applyAlignment="1" applyProtection="1">
      <alignment horizontal="center" vertical="center"/>
      <protection locked="0"/>
    </xf>
    <xf numFmtId="1" fontId="5" fillId="3" borderId="32" xfId="1" applyNumberFormat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31" xfId="1" applyNumberFormat="1" applyFont="1" applyFill="1" applyBorder="1" applyAlignment="1">
      <alignment horizontal="center" vertical="center"/>
    </xf>
    <xf numFmtId="0" fontId="5" fillId="3" borderId="16" xfId="1" applyNumberFormat="1" applyFont="1" applyFill="1" applyBorder="1" applyAlignment="1">
      <alignment horizontal="center" vertical="center" wrapText="1"/>
    </xf>
    <xf numFmtId="0" fontId="3" fillId="3" borderId="20" xfId="1" applyNumberFormat="1" applyFont="1" applyFill="1" applyBorder="1" applyAlignment="1">
      <alignment horizontal="center" vertical="center"/>
    </xf>
    <xf numFmtId="0" fontId="3" fillId="3" borderId="21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3" fillId="3" borderId="32" xfId="1" applyNumberFormat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16" fontId="3" fillId="2" borderId="15" xfId="0" applyNumberFormat="1" applyFont="1" applyFill="1" applyBorder="1" applyAlignment="1">
      <alignment horizontal="center" vertical="center"/>
    </xf>
    <xf numFmtId="0" fontId="3" fillId="3" borderId="15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3" fillId="2" borderId="33" xfId="2" applyFont="1" applyFill="1" applyBorder="1" applyAlignment="1">
      <alignment horizontal="center" vertical="center" wrapText="1"/>
    </xf>
    <xf numFmtId="0" fontId="3" fillId="2" borderId="15" xfId="2" applyFont="1" applyFill="1" applyBorder="1" applyAlignment="1">
      <alignment horizontal="center" vertical="center" wrapText="1"/>
    </xf>
    <xf numFmtId="0" fontId="3" fillId="2" borderId="31" xfId="2" applyFont="1" applyFill="1" applyBorder="1" applyAlignment="1">
      <alignment horizontal="center" vertical="center" wrapText="1"/>
    </xf>
    <xf numFmtId="0" fontId="3" fillId="2" borderId="30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1" fontId="5" fillId="2" borderId="15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/>
    </xf>
    <xf numFmtId="1" fontId="5" fillId="3" borderId="15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5" fillId="2" borderId="4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0" xfId="0" applyFont="1" applyFill="1"/>
    <xf numFmtId="0" fontId="0" fillId="2" borderId="0" xfId="0" applyFill="1"/>
    <xf numFmtId="0" fontId="0" fillId="4" borderId="0" xfId="0" applyFill="1"/>
    <xf numFmtId="0" fontId="0" fillId="5" borderId="0" xfId="0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7"/>
  <sheetViews>
    <sheetView tabSelected="1" topLeftCell="A37" zoomScale="77" zoomScaleNormal="77" workbookViewId="0">
      <selection activeCell="F7" sqref="F7"/>
    </sheetView>
  </sheetViews>
  <sheetFormatPr defaultRowHeight="15" x14ac:dyDescent="0.25"/>
  <cols>
    <col min="1" max="1" width="14.7109375" style="49" customWidth="1"/>
    <col min="2" max="2" width="37.28515625" style="49" customWidth="1"/>
    <col min="3" max="4" width="13" style="49" bestFit="1" customWidth="1"/>
    <col min="5" max="5" width="18.85546875" style="49" customWidth="1"/>
    <col min="6" max="8" width="13" style="49" bestFit="1" customWidth="1"/>
    <col min="9" max="9" width="15" style="49" customWidth="1"/>
    <col min="10" max="18" width="13" style="49" bestFit="1" customWidth="1"/>
    <col min="19" max="22" width="9.28515625" style="49" bestFit="1" customWidth="1"/>
    <col min="23" max="16384" width="9.140625" style="49"/>
  </cols>
  <sheetData>
    <row r="1" spans="1:23" ht="55.5" customHeight="1" x14ac:dyDescent="0.25">
      <c r="A1" s="91" t="s">
        <v>104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63"/>
    </row>
    <row r="2" spans="1:23" ht="15.75" thickBot="1" x14ac:dyDescent="0.3">
      <c r="A2" s="110" t="s">
        <v>0</v>
      </c>
      <c r="B2" s="110" t="s">
        <v>1</v>
      </c>
      <c r="C2" s="117"/>
      <c r="D2" s="117"/>
      <c r="E2" s="106" t="s">
        <v>2</v>
      </c>
      <c r="F2" s="106"/>
      <c r="G2" s="106"/>
      <c r="H2" s="106"/>
      <c r="I2" s="106"/>
      <c r="J2" s="93" t="s">
        <v>3</v>
      </c>
      <c r="K2" s="93"/>
      <c r="L2" s="93"/>
      <c r="M2" s="93"/>
      <c r="N2" s="93"/>
      <c r="O2" s="93"/>
      <c r="P2" s="93" t="s">
        <v>3</v>
      </c>
      <c r="Q2" s="93"/>
      <c r="R2" s="93"/>
      <c r="S2" s="93"/>
      <c r="T2" s="93"/>
      <c r="U2" s="93"/>
      <c r="V2" s="93"/>
      <c r="W2" s="63"/>
    </row>
    <row r="3" spans="1:23" ht="15.75" thickBot="1" x14ac:dyDescent="0.3">
      <c r="A3" s="110"/>
      <c r="B3" s="110"/>
      <c r="C3" s="107" t="s">
        <v>4</v>
      </c>
      <c r="D3" s="108" t="s">
        <v>5</v>
      </c>
      <c r="E3" s="109" t="s">
        <v>6</v>
      </c>
      <c r="F3" s="109"/>
      <c r="G3" s="109"/>
      <c r="H3" s="109"/>
      <c r="I3" s="110" t="s">
        <v>7</v>
      </c>
      <c r="J3" s="93" t="s">
        <v>8</v>
      </c>
      <c r="K3" s="93"/>
      <c r="L3" s="93"/>
      <c r="M3" s="93" t="s">
        <v>9</v>
      </c>
      <c r="N3" s="93"/>
      <c r="O3" s="93"/>
      <c r="P3" s="93" t="s">
        <v>10</v>
      </c>
      <c r="Q3" s="93"/>
      <c r="R3" s="105"/>
      <c r="S3" s="93" t="s">
        <v>87</v>
      </c>
      <c r="T3" s="93"/>
      <c r="U3" s="93"/>
      <c r="V3" s="93"/>
      <c r="W3" s="63"/>
    </row>
    <row r="4" spans="1:23" ht="15.75" thickBot="1" x14ac:dyDescent="0.3">
      <c r="A4" s="110"/>
      <c r="B4" s="110"/>
      <c r="C4" s="107"/>
      <c r="D4" s="108"/>
      <c r="E4" s="116" t="s">
        <v>11</v>
      </c>
      <c r="F4" s="116"/>
      <c r="G4" s="116"/>
      <c r="H4" s="110" t="s">
        <v>12</v>
      </c>
      <c r="I4" s="110"/>
      <c r="J4" s="25" t="s">
        <v>13</v>
      </c>
      <c r="K4" s="93" t="s">
        <v>14</v>
      </c>
      <c r="L4" s="93"/>
      <c r="M4" s="25" t="s">
        <v>15</v>
      </c>
      <c r="N4" s="93" t="s">
        <v>16</v>
      </c>
      <c r="O4" s="93"/>
      <c r="P4" s="25" t="s">
        <v>17</v>
      </c>
      <c r="Q4" s="105" t="s">
        <v>18</v>
      </c>
      <c r="R4" s="111"/>
      <c r="S4" s="25" t="s">
        <v>88</v>
      </c>
      <c r="T4" s="105" t="s">
        <v>89</v>
      </c>
      <c r="U4" s="111"/>
      <c r="V4" s="106"/>
      <c r="W4" s="63"/>
    </row>
    <row r="5" spans="1:23" ht="90" x14ac:dyDescent="0.25">
      <c r="A5" s="110"/>
      <c r="B5" s="110"/>
      <c r="C5" s="107"/>
      <c r="D5" s="108"/>
      <c r="E5" s="50" t="s">
        <v>19</v>
      </c>
      <c r="F5" s="51" t="s">
        <v>20</v>
      </c>
      <c r="G5" s="51" t="s">
        <v>21</v>
      </c>
      <c r="H5" s="93"/>
      <c r="I5" s="93"/>
      <c r="J5" s="25" t="s">
        <v>22</v>
      </c>
      <c r="K5" s="25" t="s">
        <v>23</v>
      </c>
      <c r="L5" s="25" t="s">
        <v>24</v>
      </c>
      <c r="M5" s="25" t="s">
        <v>25</v>
      </c>
      <c r="N5" s="25" t="s">
        <v>168</v>
      </c>
      <c r="O5" s="25" t="s">
        <v>167</v>
      </c>
      <c r="P5" s="25" t="s">
        <v>99</v>
      </c>
      <c r="Q5" s="25" t="s">
        <v>169</v>
      </c>
      <c r="R5" s="29" t="s">
        <v>170</v>
      </c>
      <c r="S5" s="25" t="s">
        <v>100</v>
      </c>
      <c r="T5" s="25" t="s">
        <v>172</v>
      </c>
      <c r="U5" s="29" t="s">
        <v>171</v>
      </c>
      <c r="V5" s="52" t="s">
        <v>90</v>
      </c>
      <c r="W5" s="63"/>
    </row>
    <row r="6" spans="1:23" x14ac:dyDescent="0.25">
      <c r="A6" s="53">
        <v>1</v>
      </c>
      <c r="B6" s="54">
        <v>2</v>
      </c>
      <c r="C6" s="50">
        <v>3</v>
      </c>
      <c r="D6" s="31">
        <v>4</v>
      </c>
      <c r="E6" s="50">
        <v>5</v>
      </c>
      <c r="F6" s="51">
        <v>6</v>
      </c>
      <c r="G6" s="51">
        <v>7</v>
      </c>
      <c r="H6" s="53">
        <v>8</v>
      </c>
      <c r="I6" s="53">
        <v>9</v>
      </c>
      <c r="J6" s="53">
        <v>10</v>
      </c>
      <c r="K6" s="53">
        <v>11</v>
      </c>
      <c r="L6" s="53">
        <v>12</v>
      </c>
      <c r="M6" s="53">
        <v>13</v>
      </c>
      <c r="N6" s="53">
        <v>14</v>
      </c>
      <c r="O6" s="53">
        <v>15</v>
      </c>
      <c r="P6" s="53">
        <v>14</v>
      </c>
      <c r="Q6" s="25">
        <v>15</v>
      </c>
      <c r="R6" s="27">
        <v>16</v>
      </c>
      <c r="S6" s="55"/>
      <c r="T6" s="55"/>
      <c r="U6" s="55"/>
      <c r="V6" s="55"/>
      <c r="W6" s="63"/>
    </row>
    <row r="7" spans="1:23" ht="76.5" customHeight="1" x14ac:dyDescent="0.25">
      <c r="A7" s="112" t="s">
        <v>212</v>
      </c>
      <c r="B7" s="112"/>
      <c r="C7" s="56">
        <f>SUM(C8+C23+C70)</f>
        <v>5940</v>
      </c>
      <c r="D7" s="56">
        <f>SUM(D8+D23+D70)</f>
        <v>2430</v>
      </c>
      <c r="E7" s="57" t="s">
        <v>214</v>
      </c>
      <c r="F7" s="58">
        <f>SUM(F8+F23+F70)</f>
        <v>4145</v>
      </c>
      <c r="G7" s="58">
        <f t="shared" ref="G7:V7" si="0">SUM(G8+G23+G70)</f>
        <v>1584</v>
      </c>
      <c r="H7" s="58">
        <f t="shared" si="0"/>
        <v>1152</v>
      </c>
      <c r="I7" s="58">
        <f t="shared" si="0"/>
        <v>643</v>
      </c>
      <c r="J7" s="58">
        <f t="shared" si="0"/>
        <v>612</v>
      </c>
      <c r="K7" s="58">
        <f t="shared" si="0"/>
        <v>829</v>
      </c>
      <c r="L7" s="58">
        <f t="shared" si="0"/>
        <v>35</v>
      </c>
      <c r="M7" s="58">
        <f t="shared" si="0"/>
        <v>612</v>
      </c>
      <c r="N7" s="58">
        <f t="shared" si="0"/>
        <v>648</v>
      </c>
      <c r="O7" s="58">
        <f t="shared" si="0"/>
        <v>216</v>
      </c>
      <c r="P7" s="58">
        <f t="shared" si="0"/>
        <v>612</v>
      </c>
      <c r="Q7" s="58">
        <f t="shared" si="0"/>
        <v>648</v>
      </c>
      <c r="R7" s="58">
        <f t="shared" si="0"/>
        <v>216</v>
      </c>
      <c r="S7" s="58">
        <f t="shared" si="0"/>
        <v>612</v>
      </c>
      <c r="T7" s="58">
        <f t="shared" si="0"/>
        <v>396</v>
      </c>
      <c r="U7" s="58">
        <f t="shared" si="0"/>
        <v>288</v>
      </c>
      <c r="V7" s="58">
        <f t="shared" si="0"/>
        <v>216</v>
      </c>
      <c r="W7" s="59">
        <f>SUM(J7:V7)</f>
        <v>5940</v>
      </c>
    </row>
    <row r="8" spans="1:23" x14ac:dyDescent="0.25">
      <c r="A8" s="113" t="s">
        <v>26</v>
      </c>
      <c r="B8" s="113"/>
      <c r="C8" s="57">
        <f>SUM(C9:C22)</f>
        <v>1476</v>
      </c>
      <c r="D8" s="57">
        <f>SUM(D9:D22)</f>
        <v>356</v>
      </c>
      <c r="E8" s="57" t="s">
        <v>189</v>
      </c>
      <c r="F8" s="58">
        <f>SUM(F9:F22)</f>
        <v>1444</v>
      </c>
      <c r="G8" s="58">
        <f t="shared" ref="G8:V8" si="1">SUM(G9:G22)</f>
        <v>662</v>
      </c>
      <c r="H8" s="58">
        <f t="shared" si="1"/>
        <v>0</v>
      </c>
      <c r="I8" s="58">
        <f t="shared" si="1"/>
        <v>32</v>
      </c>
      <c r="J8" s="58">
        <f t="shared" si="1"/>
        <v>612</v>
      </c>
      <c r="K8" s="58">
        <f t="shared" si="1"/>
        <v>796</v>
      </c>
      <c r="L8" s="58">
        <f t="shared" si="1"/>
        <v>0</v>
      </c>
      <c r="M8" s="58">
        <f t="shared" si="1"/>
        <v>68</v>
      </c>
      <c r="N8" s="58">
        <f t="shared" si="1"/>
        <v>0</v>
      </c>
      <c r="O8" s="58">
        <f t="shared" si="1"/>
        <v>0</v>
      </c>
      <c r="P8" s="58">
        <f t="shared" si="1"/>
        <v>0</v>
      </c>
      <c r="Q8" s="58">
        <f t="shared" si="1"/>
        <v>0</v>
      </c>
      <c r="R8" s="58">
        <f t="shared" si="1"/>
        <v>0</v>
      </c>
      <c r="S8" s="58">
        <f t="shared" si="1"/>
        <v>0</v>
      </c>
      <c r="T8" s="58">
        <f t="shared" si="1"/>
        <v>0</v>
      </c>
      <c r="U8" s="58">
        <f t="shared" si="1"/>
        <v>0</v>
      </c>
      <c r="V8" s="58">
        <f t="shared" si="1"/>
        <v>0</v>
      </c>
      <c r="W8" s="63">
        <f>SUM(J8:V8)</f>
        <v>1476</v>
      </c>
    </row>
    <row r="9" spans="1:23" ht="18.75" customHeight="1" x14ac:dyDescent="0.25">
      <c r="A9" s="25" t="s">
        <v>27</v>
      </c>
      <c r="B9" s="31" t="s">
        <v>28</v>
      </c>
      <c r="C9" s="57">
        <v>72</v>
      </c>
      <c r="D9" s="30">
        <v>6</v>
      </c>
      <c r="E9" s="57" t="s">
        <v>101</v>
      </c>
      <c r="F9" s="57">
        <v>72</v>
      </c>
      <c r="G9" s="51">
        <v>36</v>
      </c>
      <c r="H9" s="51">
        <v>0</v>
      </c>
      <c r="I9" s="51">
        <v>0</v>
      </c>
      <c r="J9" s="51">
        <v>30</v>
      </c>
      <c r="K9" s="51">
        <v>42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60">
        <v>0</v>
      </c>
      <c r="S9" s="55">
        <v>0</v>
      </c>
      <c r="T9" s="55">
        <v>0</v>
      </c>
      <c r="U9" s="55">
        <v>0</v>
      </c>
      <c r="V9" s="55">
        <v>0</v>
      </c>
      <c r="W9" s="63">
        <f t="shared" ref="W9:W22" si="2">SUM(J9:V9)</f>
        <v>72</v>
      </c>
    </row>
    <row r="10" spans="1:23" ht="21" customHeight="1" x14ac:dyDescent="0.25">
      <c r="A10" s="25" t="s">
        <v>29</v>
      </c>
      <c r="B10" s="31" t="s">
        <v>30</v>
      </c>
      <c r="C10" s="57">
        <v>108</v>
      </c>
      <c r="D10" s="30">
        <v>14</v>
      </c>
      <c r="E10" s="57" t="s">
        <v>182</v>
      </c>
      <c r="F10" s="57">
        <v>108</v>
      </c>
      <c r="G10" s="51">
        <v>54</v>
      </c>
      <c r="H10" s="51">
        <v>0</v>
      </c>
      <c r="I10" s="51">
        <v>0</v>
      </c>
      <c r="J10" s="51">
        <v>40</v>
      </c>
      <c r="K10" s="51">
        <v>68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60">
        <v>0</v>
      </c>
      <c r="S10" s="55">
        <v>0</v>
      </c>
      <c r="T10" s="55">
        <v>0</v>
      </c>
      <c r="U10" s="55">
        <v>0</v>
      </c>
      <c r="V10" s="55">
        <v>0</v>
      </c>
      <c r="W10" s="63">
        <f t="shared" si="2"/>
        <v>108</v>
      </c>
    </row>
    <row r="11" spans="1:23" ht="21.75" customHeight="1" x14ac:dyDescent="0.25">
      <c r="A11" s="25" t="s">
        <v>31</v>
      </c>
      <c r="B11" s="31" t="s">
        <v>32</v>
      </c>
      <c r="C11" s="57">
        <v>136</v>
      </c>
      <c r="D11" s="30">
        <v>0</v>
      </c>
      <c r="E11" s="57" t="s">
        <v>183</v>
      </c>
      <c r="F11" s="57">
        <v>136</v>
      </c>
      <c r="G11" s="51">
        <v>46</v>
      </c>
      <c r="H11" s="51">
        <v>0</v>
      </c>
      <c r="I11" s="51">
        <v>0</v>
      </c>
      <c r="J11" s="51">
        <v>56</v>
      </c>
      <c r="K11" s="51">
        <v>80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60">
        <v>0</v>
      </c>
      <c r="S11" s="55">
        <v>0</v>
      </c>
      <c r="T11" s="55">
        <v>0</v>
      </c>
      <c r="U11" s="55">
        <v>0</v>
      </c>
      <c r="V11" s="55">
        <v>0</v>
      </c>
      <c r="W11" s="63">
        <f t="shared" si="2"/>
        <v>136</v>
      </c>
    </row>
    <row r="12" spans="1:23" ht="19.5" customHeight="1" x14ac:dyDescent="0.25">
      <c r="A12" s="25" t="s">
        <v>33</v>
      </c>
      <c r="B12" s="31" t="s">
        <v>34</v>
      </c>
      <c r="C12" s="57">
        <v>72</v>
      </c>
      <c r="D12" s="30">
        <v>18</v>
      </c>
      <c r="E12" s="57" t="s">
        <v>185</v>
      </c>
      <c r="F12" s="57">
        <v>72</v>
      </c>
      <c r="G12" s="51">
        <v>52</v>
      </c>
      <c r="H12" s="51">
        <v>0</v>
      </c>
      <c r="I12" s="51">
        <v>0</v>
      </c>
      <c r="J12" s="51">
        <v>40</v>
      </c>
      <c r="K12" s="51">
        <v>32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60">
        <v>0</v>
      </c>
      <c r="S12" s="55">
        <v>0</v>
      </c>
      <c r="T12" s="55">
        <v>0</v>
      </c>
      <c r="U12" s="55">
        <v>0</v>
      </c>
      <c r="V12" s="55">
        <v>0</v>
      </c>
      <c r="W12" s="63">
        <f t="shared" si="2"/>
        <v>72</v>
      </c>
    </row>
    <row r="13" spans="1:23" ht="19.5" customHeight="1" x14ac:dyDescent="0.25">
      <c r="A13" s="25" t="s">
        <v>35</v>
      </c>
      <c r="B13" s="31" t="s">
        <v>36</v>
      </c>
      <c r="C13" s="57">
        <v>72</v>
      </c>
      <c r="D13" s="30">
        <v>16</v>
      </c>
      <c r="E13" s="57" t="s">
        <v>185</v>
      </c>
      <c r="F13" s="57">
        <v>72</v>
      </c>
      <c r="G13" s="51">
        <v>28</v>
      </c>
      <c r="H13" s="51">
        <v>0</v>
      </c>
      <c r="I13" s="51">
        <v>0</v>
      </c>
      <c r="J13" s="51">
        <v>30</v>
      </c>
      <c r="K13" s="51">
        <v>42</v>
      </c>
      <c r="L13" s="51">
        <v>0</v>
      </c>
      <c r="M13" s="51">
        <v>0</v>
      </c>
      <c r="N13" s="51">
        <v>0</v>
      </c>
      <c r="O13" s="51">
        <v>0</v>
      </c>
      <c r="P13" s="51">
        <v>0</v>
      </c>
      <c r="Q13" s="51">
        <v>0</v>
      </c>
      <c r="R13" s="60">
        <v>0</v>
      </c>
      <c r="S13" s="55">
        <v>0</v>
      </c>
      <c r="T13" s="55">
        <v>0</v>
      </c>
      <c r="U13" s="55">
        <v>0</v>
      </c>
      <c r="V13" s="55">
        <v>0</v>
      </c>
      <c r="W13" s="63">
        <f t="shared" si="2"/>
        <v>72</v>
      </c>
    </row>
    <row r="14" spans="1:23" ht="22.5" customHeight="1" x14ac:dyDescent="0.25">
      <c r="A14" s="25" t="s">
        <v>37</v>
      </c>
      <c r="B14" s="31" t="s">
        <v>38</v>
      </c>
      <c r="C14" s="57">
        <v>72</v>
      </c>
      <c r="D14" s="30">
        <v>20</v>
      </c>
      <c r="E14" s="57" t="s">
        <v>186</v>
      </c>
      <c r="F14" s="57">
        <v>72</v>
      </c>
      <c r="G14" s="51">
        <v>70</v>
      </c>
      <c r="H14" s="51">
        <v>0</v>
      </c>
      <c r="I14" s="51">
        <v>0</v>
      </c>
      <c r="J14" s="51">
        <v>30</v>
      </c>
      <c r="K14" s="51">
        <v>42</v>
      </c>
      <c r="L14" s="51">
        <v>0</v>
      </c>
      <c r="M14" s="51">
        <v>0</v>
      </c>
      <c r="N14" s="51">
        <v>0</v>
      </c>
      <c r="O14" s="51">
        <v>0</v>
      </c>
      <c r="P14" s="51">
        <v>0</v>
      </c>
      <c r="Q14" s="51">
        <v>0</v>
      </c>
      <c r="R14" s="60">
        <v>0</v>
      </c>
      <c r="S14" s="55">
        <v>0</v>
      </c>
      <c r="T14" s="55">
        <v>0</v>
      </c>
      <c r="U14" s="55">
        <v>0</v>
      </c>
      <c r="V14" s="55">
        <v>0</v>
      </c>
      <c r="W14" s="63">
        <f t="shared" si="2"/>
        <v>72</v>
      </c>
    </row>
    <row r="15" spans="1:23" ht="21" customHeight="1" x14ac:dyDescent="0.25">
      <c r="A15" s="25" t="s">
        <v>39</v>
      </c>
      <c r="B15" s="25" t="s">
        <v>174</v>
      </c>
      <c r="C15" s="44">
        <v>340</v>
      </c>
      <c r="D15" s="25">
        <v>110</v>
      </c>
      <c r="E15" s="44" t="s">
        <v>176</v>
      </c>
      <c r="F15" s="44">
        <v>340</v>
      </c>
      <c r="G15" s="51">
        <v>110</v>
      </c>
      <c r="H15" s="51">
        <v>0</v>
      </c>
      <c r="I15" s="51">
        <v>0</v>
      </c>
      <c r="J15" s="51">
        <v>152</v>
      </c>
      <c r="K15" s="51">
        <v>120</v>
      </c>
      <c r="L15" s="51">
        <v>0</v>
      </c>
      <c r="M15" s="51">
        <v>68</v>
      </c>
      <c r="N15" s="51">
        <v>0</v>
      </c>
      <c r="O15" s="51">
        <v>0</v>
      </c>
      <c r="P15" s="51">
        <v>0</v>
      </c>
      <c r="Q15" s="51">
        <v>0</v>
      </c>
      <c r="R15" s="60">
        <v>0</v>
      </c>
      <c r="S15" s="55">
        <v>0</v>
      </c>
      <c r="T15" s="55">
        <v>0</v>
      </c>
      <c r="U15" s="55">
        <v>0</v>
      </c>
      <c r="V15" s="55">
        <v>0</v>
      </c>
      <c r="W15" s="63">
        <f t="shared" si="2"/>
        <v>340</v>
      </c>
    </row>
    <row r="16" spans="1:23" ht="18" customHeight="1" x14ac:dyDescent="0.25">
      <c r="A16" s="25" t="s">
        <v>40</v>
      </c>
      <c r="B16" s="25" t="s">
        <v>173</v>
      </c>
      <c r="C16" s="44">
        <v>108</v>
      </c>
      <c r="D16" s="25">
        <v>80</v>
      </c>
      <c r="E16" s="44" t="s">
        <v>184</v>
      </c>
      <c r="F16" s="44">
        <v>108</v>
      </c>
      <c r="G16" s="51">
        <v>80</v>
      </c>
      <c r="H16" s="51">
        <v>0</v>
      </c>
      <c r="I16" s="51">
        <v>0</v>
      </c>
      <c r="J16" s="51">
        <v>36</v>
      </c>
      <c r="K16" s="51">
        <v>72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60">
        <v>0</v>
      </c>
      <c r="S16" s="55">
        <v>0</v>
      </c>
      <c r="T16" s="55">
        <v>0</v>
      </c>
      <c r="U16" s="55">
        <v>0</v>
      </c>
      <c r="V16" s="55">
        <v>0</v>
      </c>
      <c r="W16" s="63">
        <f t="shared" si="2"/>
        <v>108</v>
      </c>
    </row>
    <row r="17" spans="1:23" ht="19.5" customHeight="1" x14ac:dyDescent="0.25">
      <c r="A17" s="25" t="s">
        <v>41</v>
      </c>
      <c r="B17" s="25" t="s">
        <v>42</v>
      </c>
      <c r="C17" s="44">
        <v>72</v>
      </c>
      <c r="D17" s="25">
        <v>20</v>
      </c>
      <c r="E17" s="44" t="s">
        <v>188</v>
      </c>
      <c r="F17" s="44">
        <v>72</v>
      </c>
      <c r="G17" s="51">
        <v>42</v>
      </c>
      <c r="H17" s="51">
        <v>0</v>
      </c>
      <c r="I17" s="51">
        <v>0</v>
      </c>
      <c r="J17" s="51">
        <v>30</v>
      </c>
      <c r="K17" s="51">
        <v>42</v>
      </c>
      <c r="L17" s="51">
        <v>0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60">
        <v>0</v>
      </c>
      <c r="S17" s="55">
        <v>0</v>
      </c>
      <c r="T17" s="55">
        <v>0</v>
      </c>
      <c r="U17" s="55">
        <v>0</v>
      </c>
      <c r="V17" s="55">
        <v>0</v>
      </c>
      <c r="W17" s="63">
        <f t="shared" si="2"/>
        <v>72</v>
      </c>
    </row>
    <row r="18" spans="1:23" ht="33" customHeight="1" x14ac:dyDescent="0.25">
      <c r="A18" s="25" t="s">
        <v>43</v>
      </c>
      <c r="B18" s="31" t="s">
        <v>44</v>
      </c>
      <c r="C18" s="57">
        <v>68</v>
      </c>
      <c r="D18" s="30">
        <v>10</v>
      </c>
      <c r="E18" s="57" t="s">
        <v>101</v>
      </c>
      <c r="F18" s="57">
        <v>68</v>
      </c>
      <c r="G18" s="51">
        <v>46</v>
      </c>
      <c r="H18" s="51">
        <v>0</v>
      </c>
      <c r="I18" s="51">
        <v>0</v>
      </c>
      <c r="J18" s="51">
        <v>30</v>
      </c>
      <c r="K18" s="51">
        <v>38</v>
      </c>
      <c r="L18" s="51">
        <v>0</v>
      </c>
      <c r="M18" s="51">
        <v>0</v>
      </c>
      <c r="N18" s="51">
        <v>0</v>
      </c>
      <c r="O18" s="51">
        <v>0</v>
      </c>
      <c r="P18" s="51">
        <v>0</v>
      </c>
      <c r="Q18" s="51">
        <v>0</v>
      </c>
      <c r="R18" s="60">
        <v>0</v>
      </c>
      <c r="S18" s="55">
        <v>0</v>
      </c>
      <c r="T18" s="55">
        <v>0</v>
      </c>
      <c r="U18" s="55">
        <v>0</v>
      </c>
      <c r="V18" s="55">
        <v>0</v>
      </c>
      <c r="W18" s="63">
        <f t="shared" si="2"/>
        <v>68</v>
      </c>
    </row>
    <row r="19" spans="1:23" ht="22.5" customHeight="1" x14ac:dyDescent="0.25">
      <c r="A19" s="25" t="s">
        <v>45</v>
      </c>
      <c r="B19" s="31" t="s">
        <v>46</v>
      </c>
      <c r="C19" s="57">
        <v>108</v>
      </c>
      <c r="D19" s="30">
        <v>0</v>
      </c>
      <c r="E19" s="57" t="s">
        <v>183</v>
      </c>
      <c r="F19" s="57">
        <v>108</v>
      </c>
      <c r="G19" s="51">
        <v>14</v>
      </c>
      <c r="H19" s="51">
        <v>0</v>
      </c>
      <c r="I19" s="51">
        <v>0</v>
      </c>
      <c r="J19" s="51">
        <v>44</v>
      </c>
      <c r="K19" s="51">
        <v>64</v>
      </c>
      <c r="L19" s="51">
        <v>0</v>
      </c>
      <c r="M19" s="51">
        <v>0</v>
      </c>
      <c r="N19" s="51">
        <v>0</v>
      </c>
      <c r="O19" s="51">
        <v>0</v>
      </c>
      <c r="P19" s="51">
        <v>0</v>
      </c>
      <c r="Q19" s="51">
        <v>0</v>
      </c>
      <c r="R19" s="60">
        <v>0</v>
      </c>
      <c r="S19" s="55">
        <v>0</v>
      </c>
      <c r="T19" s="55">
        <v>0</v>
      </c>
      <c r="U19" s="55">
        <v>0</v>
      </c>
      <c r="V19" s="55">
        <v>0</v>
      </c>
      <c r="W19" s="63">
        <f t="shared" si="2"/>
        <v>108</v>
      </c>
    </row>
    <row r="20" spans="1:23" ht="18" customHeight="1" x14ac:dyDescent="0.25">
      <c r="A20" s="25" t="s">
        <v>47</v>
      </c>
      <c r="B20" s="25" t="s">
        <v>175</v>
      </c>
      <c r="C20" s="44">
        <v>72</v>
      </c>
      <c r="D20" s="25">
        <v>38</v>
      </c>
      <c r="E20" s="44" t="s">
        <v>101</v>
      </c>
      <c r="F20" s="58">
        <v>72</v>
      </c>
      <c r="G20" s="51">
        <v>38</v>
      </c>
      <c r="H20" s="51">
        <v>0</v>
      </c>
      <c r="I20" s="51">
        <v>0</v>
      </c>
      <c r="J20" s="51">
        <v>36</v>
      </c>
      <c r="K20" s="51">
        <v>36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60">
        <v>0</v>
      </c>
      <c r="S20" s="55">
        <v>0</v>
      </c>
      <c r="T20" s="55">
        <v>0</v>
      </c>
      <c r="U20" s="55">
        <v>0</v>
      </c>
      <c r="V20" s="55">
        <v>0</v>
      </c>
      <c r="W20" s="63">
        <f t="shared" si="2"/>
        <v>72</v>
      </c>
    </row>
    <row r="21" spans="1:23" ht="21" customHeight="1" x14ac:dyDescent="0.25">
      <c r="A21" s="25" t="s">
        <v>48</v>
      </c>
      <c r="B21" s="25" t="s">
        <v>49</v>
      </c>
      <c r="C21" s="44">
        <v>144</v>
      </c>
      <c r="D21" s="25">
        <v>24</v>
      </c>
      <c r="E21" s="44" t="s">
        <v>184</v>
      </c>
      <c r="F21" s="58">
        <v>144</v>
      </c>
      <c r="G21" s="51">
        <v>46</v>
      </c>
      <c r="H21" s="51">
        <v>0</v>
      </c>
      <c r="I21" s="51">
        <v>0</v>
      </c>
      <c r="J21" s="51">
        <v>42</v>
      </c>
      <c r="K21" s="51">
        <v>102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60">
        <v>0</v>
      </c>
      <c r="S21" s="55">
        <v>0</v>
      </c>
      <c r="T21" s="55">
        <v>0</v>
      </c>
      <c r="U21" s="55">
        <v>0</v>
      </c>
      <c r="V21" s="55">
        <v>0</v>
      </c>
      <c r="W21" s="63">
        <f t="shared" si="2"/>
        <v>144</v>
      </c>
    </row>
    <row r="22" spans="1:23" ht="21.75" customHeight="1" x14ac:dyDescent="0.25">
      <c r="A22" s="25" t="s">
        <v>50</v>
      </c>
      <c r="B22" s="25" t="s">
        <v>51</v>
      </c>
      <c r="C22" s="44">
        <v>32</v>
      </c>
      <c r="D22" s="44">
        <v>0</v>
      </c>
      <c r="E22" s="44" t="s">
        <v>101</v>
      </c>
      <c r="F22" s="58">
        <v>0</v>
      </c>
      <c r="G22" s="51">
        <v>0</v>
      </c>
      <c r="H22" s="51">
        <v>0</v>
      </c>
      <c r="I22" s="51">
        <v>32</v>
      </c>
      <c r="J22" s="51">
        <v>16</v>
      </c>
      <c r="K22" s="51">
        <v>16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  <c r="Q22" s="51">
        <v>0</v>
      </c>
      <c r="R22" s="60">
        <v>0</v>
      </c>
      <c r="S22" s="55">
        <v>0</v>
      </c>
      <c r="T22" s="55">
        <v>0</v>
      </c>
      <c r="U22" s="55">
        <v>0</v>
      </c>
      <c r="V22" s="55">
        <v>0</v>
      </c>
      <c r="W22" s="63">
        <f t="shared" si="2"/>
        <v>32</v>
      </c>
    </row>
    <row r="23" spans="1:23" ht="33.75" customHeight="1" x14ac:dyDescent="0.25">
      <c r="A23" s="44" t="s">
        <v>52</v>
      </c>
      <c r="B23" s="61" t="s">
        <v>53</v>
      </c>
      <c r="C23" s="56">
        <f>SUM(C24+C29+C49)</f>
        <v>4248</v>
      </c>
      <c r="D23" s="56">
        <f>SUM(D24+D29+D49)</f>
        <v>2074</v>
      </c>
      <c r="E23" s="57" t="s">
        <v>213</v>
      </c>
      <c r="F23" s="58">
        <f>SUM(F24+F29+F49)</f>
        <v>2485</v>
      </c>
      <c r="G23" s="58">
        <f t="shared" ref="G23:V23" si="3">SUM(G24+G29+G49)</f>
        <v>922</v>
      </c>
      <c r="H23" s="58">
        <f t="shared" si="3"/>
        <v>1152</v>
      </c>
      <c r="I23" s="58">
        <f t="shared" si="3"/>
        <v>611</v>
      </c>
      <c r="J23" s="58">
        <f t="shared" si="3"/>
        <v>0</v>
      </c>
      <c r="K23" s="58">
        <f t="shared" si="3"/>
        <v>33</v>
      </c>
      <c r="L23" s="58">
        <f t="shared" si="3"/>
        <v>35</v>
      </c>
      <c r="M23" s="58">
        <f t="shared" si="3"/>
        <v>544</v>
      </c>
      <c r="N23" s="58">
        <f t="shared" si="3"/>
        <v>648</v>
      </c>
      <c r="O23" s="58">
        <f t="shared" si="3"/>
        <v>216</v>
      </c>
      <c r="P23" s="58">
        <f t="shared" si="3"/>
        <v>612</v>
      </c>
      <c r="Q23" s="58">
        <f t="shared" si="3"/>
        <v>648</v>
      </c>
      <c r="R23" s="58">
        <f t="shared" si="3"/>
        <v>216</v>
      </c>
      <c r="S23" s="58">
        <f t="shared" si="3"/>
        <v>612</v>
      </c>
      <c r="T23" s="58">
        <f t="shared" si="3"/>
        <v>396</v>
      </c>
      <c r="U23" s="58">
        <f t="shared" si="3"/>
        <v>288</v>
      </c>
      <c r="V23" s="58">
        <f t="shared" si="3"/>
        <v>0</v>
      </c>
      <c r="W23" s="63">
        <f>SUM(J23:V23)</f>
        <v>4248</v>
      </c>
    </row>
    <row r="24" spans="1:23" ht="24.75" customHeight="1" x14ac:dyDescent="0.25">
      <c r="A24" s="44" t="s">
        <v>106</v>
      </c>
      <c r="B24" s="61" t="s">
        <v>105</v>
      </c>
      <c r="C24" s="57">
        <f>SUM(C25:C28)</f>
        <v>306</v>
      </c>
      <c r="D24" s="57">
        <f>SUM(D25:D28)</f>
        <v>174</v>
      </c>
      <c r="E24" s="62"/>
      <c r="F24" s="57">
        <f>SUM(F25:F28)</f>
        <v>237</v>
      </c>
      <c r="G24" s="57">
        <f>SUM(G25:G28)</f>
        <v>174</v>
      </c>
      <c r="H24" s="57">
        <f t="shared" ref="H24:S24" si="4">SUM(H25:H28)</f>
        <v>0</v>
      </c>
      <c r="I24" s="57">
        <f t="shared" si="4"/>
        <v>69</v>
      </c>
      <c r="J24" s="57">
        <f t="shared" si="4"/>
        <v>0</v>
      </c>
      <c r="K24" s="57">
        <f t="shared" si="4"/>
        <v>33</v>
      </c>
      <c r="L24" s="57">
        <f t="shared" si="4"/>
        <v>35</v>
      </c>
      <c r="M24" s="57">
        <f t="shared" si="4"/>
        <v>238</v>
      </c>
      <c r="N24" s="57">
        <f t="shared" si="4"/>
        <v>0</v>
      </c>
      <c r="O24" s="57">
        <f t="shared" si="4"/>
        <v>0</v>
      </c>
      <c r="P24" s="57">
        <f t="shared" si="4"/>
        <v>0</v>
      </c>
      <c r="Q24" s="57">
        <f t="shared" si="4"/>
        <v>0</v>
      </c>
      <c r="R24" s="57">
        <f t="shared" si="4"/>
        <v>0</v>
      </c>
      <c r="S24" s="57">
        <f t="shared" si="4"/>
        <v>0</v>
      </c>
      <c r="T24" s="57">
        <f>SUM(T25:T28)</f>
        <v>0</v>
      </c>
      <c r="U24" s="57">
        <f>SUM(U25:U28)</f>
        <v>0</v>
      </c>
      <c r="V24" s="57">
        <f>SUM(V25:V28)</f>
        <v>0</v>
      </c>
      <c r="W24" s="63"/>
    </row>
    <row r="25" spans="1:23" ht="22.5" customHeight="1" x14ac:dyDescent="0.25">
      <c r="A25" s="25" t="s">
        <v>107</v>
      </c>
      <c r="B25" s="1" t="s">
        <v>108</v>
      </c>
      <c r="C25" s="2">
        <v>42</v>
      </c>
      <c r="D25" s="50">
        <v>6</v>
      </c>
      <c r="E25" s="57" t="s">
        <v>187</v>
      </c>
      <c r="F25" s="50">
        <v>36</v>
      </c>
      <c r="G25" s="51">
        <v>6</v>
      </c>
      <c r="H25" s="51">
        <v>0</v>
      </c>
      <c r="I25" s="25">
        <v>6</v>
      </c>
      <c r="J25" s="51">
        <v>0</v>
      </c>
      <c r="K25" s="51">
        <v>0</v>
      </c>
      <c r="L25" s="51">
        <v>0</v>
      </c>
      <c r="M25" s="25">
        <v>42</v>
      </c>
      <c r="N25" s="51">
        <v>0</v>
      </c>
      <c r="O25" s="51">
        <v>0</v>
      </c>
      <c r="P25" s="51">
        <v>0</v>
      </c>
      <c r="Q25" s="51">
        <v>0</v>
      </c>
      <c r="R25" s="60">
        <v>0</v>
      </c>
      <c r="S25" s="25">
        <v>0</v>
      </c>
      <c r="T25" s="25">
        <v>0</v>
      </c>
      <c r="U25" s="25">
        <v>0</v>
      </c>
      <c r="V25" s="25">
        <v>0</v>
      </c>
      <c r="W25" s="63">
        <f>SUM(J25:V25)</f>
        <v>42</v>
      </c>
    </row>
    <row r="26" spans="1:23" ht="30.75" customHeight="1" x14ac:dyDescent="0.25">
      <c r="A26" s="25" t="s">
        <v>110</v>
      </c>
      <c r="B26" s="31" t="s">
        <v>55</v>
      </c>
      <c r="C26" s="2">
        <v>98</v>
      </c>
      <c r="D26" s="50">
        <v>62</v>
      </c>
      <c r="E26" s="57" t="s">
        <v>191</v>
      </c>
      <c r="F26" s="50">
        <v>80</v>
      </c>
      <c r="G26" s="51">
        <v>62</v>
      </c>
      <c r="H26" s="51">
        <v>0</v>
      </c>
      <c r="I26" s="25">
        <v>18</v>
      </c>
      <c r="J26" s="51">
        <v>0</v>
      </c>
      <c r="K26" s="51">
        <v>0</v>
      </c>
      <c r="L26" s="51">
        <v>0</v>
      </c>
      <c r="M26" s="25">
        <v>98</v>
      </c>
      <c r="N26" s="51">
        <v>0</v>
      </c>
      <c r="O26" s="51">
        <v>0</v>
      </c>
      <c r="P26" s="51">
        <v>0</v>
      </c>
      <c r="Q26" s="51">
        <v>0</v>
      </c>
      <c r="R26" s="60">
        <v>0</v>
      </c>
      <c r="S26" s="25">
        <v>0</v>
      </c>
      <c r="T26" s="25">
        <v>0</v>
      </c>
      <c r="U26" s="25">
        <v>0</v>
      </c>
      <c r="V26" s="25">
        <v>0</v>
      </c>
      <c r="W26" s="63">
        <f t="shared" ref="W26:W28" si="5">SUM(J26:V26)</f>
        <v>98</v>
      </c>
    </row>
    <row r="27" spans="1:23" ht="22.5" customHeight="1" x14ac:dyDescent="0.25">
      <c r="A27" s="25" t="s">
        <v>109</v>
      </c>
      <c r="B27" s="31" t="s">
        <v>60</v>
      </c>
      <c r="C27" s="2">
        <v>68</v>
      </c>
      <c r="D27" s="50">
        <v>30</v>
      </c>
      <c r="E27" s="57" t="s">
        <v>190</v>
      </c>
      <c r="F27" s="50">
        <v>33</v>
      </c>
      <c r="G27" s="51">
        <v>30</v>
      </c>
      <c r="H27" s="51">
        <v>0</v>
      </c>
      <c r="I27" s="25">
        <v>35</v>
      </c>
      <c r="J27" s="51">
        <v>0</v>
      </c>
      <c r="K27" s="51">
        <v>33</v>
      </c>
      <c r="L27" s="51">
        <v>35</v>
      </c>
      <c r="M27" s="25">
        <v>0</v>
      </c>
      <c r="N27" s="25">
        <v>0</v>
      </c>
      <c r="O27" s="51">
        <v>0</v>
      </c>
      <c r="P27" s="51">
        <v>0</v>
      </c>
      <c r="Q27" s="51">
        <v>0</v>
      </c>
      <c r="R27" s="60">
        <v>0</v>
      </c>
      <c r="S27" s="25">
        <v>0</v>
      </c>
      <c r="T27" s="25">
        <v>0</v>
      </c>
      <c r="U27" s="25">
        <v>0</v>
      </c>
      <c r="V27" s="25">
        <v>0</v>
      </c>
      <c r="W27" s="63">
        <f t="shared" si="5"/>
        <v>68</v>
      </c>
    </row>
    <row r="28" spans="1:23" ht="21" customHeight="1" x14ac:dyDescent="0.25">
      <c r="A28" s="25" t="s">
        <v>111</v>
      </c>
      <c r="B28" s="31" t="s">
        <v>42</v>
      </c>
      <c r="C28" s="2">
        <v>98</v>
      </c>
      <c r="D28" s="50">
        <v>76</v>
      </c>
      <c r="E28" s="57" t="s">
        <v>102</v>
      </c>
      <c r="F28" s="50">
        <v>88</v>
      </c>
      <c r="G28" s="51">
        <v>76</v>
      </c>
      <c r="H28" s="51">
        <v>0</v>
      </c>
      <c r="I28" s="25">
        <v>10</v>
      </c>
      <c r="J28" s="51">
        <v>0</v>
      </c>
      <c r="K28" s="51">
        <v>0</v>
      </c>
      <c r="L28" s="51">
        <v>0</v>
      </c>
      <c r="M28" s="25">
        <v>98</v>
      </c>
      <c r="N28" s="51">
        <v>0</v>
      </c>
      <c r="O28" s="51">
        <v>0</v>
      </c>
      <c r="P28" s="51">
        <v>0</v>
      </c>
      <c r="Q28" s="51">
        <v>0</v>
      </c>
      <c r="R28" s="60">
        <v>0</v>
      </c>
      <c r="S28" s="25">
        <v>0</v>
      </c>
      <c r="T28" s="25">
        <v>0</v>
      </c>
      <c r="U28" s="25">
        <v>0</v>
      </c>
      <c r="V28" s="25">
        <v>0</v>
      </c>
      <c r="W28" s="63">
        <f t="shared" si="5"/>
        <v>98</v>
      </c>
    </row>
    <row r="29" spans="1:23" ht="21" customHeight="1" x14ac:dyDescent="0.25">
      <c r="A29" s="44" t="s">
        <v>57</v>
      </c>
      <c r="B29" s="44" t="s">
        <v>58</v>
      </c>
      <c r="C29" s="44">
        <f>SUM(C30:C48)</f>
        <v>864</v>
      </c>
      <c r="D29" s="44">
        <f>SUM(D30:D48)</f>
        <v>322</v>
      </c>
      <c r="E29" s="44"/>
      <c r="F29" s="44">
        <f>SUM(F30:F48)</f>
        <v>760</v>
      </c>
      <c r="G29" s="44">
        <f t="shared" ref="G29:V29" si="6">SUM(G30:G48)</f>
        <v>322</v>
      </c>
      <c r="H29" s="44">
        <f t="shared" si="6"/>
        <v>0</v>
      </c>
      <c r="I29" s="44">
        <f t="shared" si="6"/>
        <v>104</v>
      </c>
      <c r="J29" s="44">
        <f t="shared" si="6"/>
        <v>0</v>
      </c>
      <c r="K29" s="44">
        <f t="shared" si="6"/>
        <v>0</v>
      </c>
      <c r="L29" s="44">
        <f t="shared" si="6"/>
        <v>0</v>
      </c>
      <c r="M29" s="44">
        <f t="shared" si="6"/>
        <v>142</v>
      </c>
      <c r="N29" s="44">
        <f t="shared" si="6"/>
        <v>110</v>
      </c>
      <c r="O29" s="44">
        <f t="shared" si="6"/>
        <v>0</v>
      </c>
      <c r="P29" s="44">
        <f t="shared" si="6"/>
        <v>346</v>
      </c>
      <c r="Q29" s="44">
        <f t="shared" si="6"/>
        <v>40</v>
      </c>
      <c r="R29" s="44">
        <f t="shared" si="6"/>
        <v>0</v>
      </c>
      <c r="S29" s="44">
        <f>SUM(S30:S48)</f>
        <v>226</v>
      </c>
      <c r="T29" s="44">
        <f>SUM(T30:T48)</f>
        <v>0</v>
      </c>
      <c r="U29" s="44">
        <f>SUM(U30:U48)</f>
        <v>0</v>
      </c>
      <c r="V29" s="44">
        <f t="shared" si="6"/>
        <v>0</v>
      </c>
      <c r="W29" s="63"/>
    </row>
    <row r="30" spans="1:23" ht="33.75" customHeight="1" x14ac:dyDescent="0.25">
      <c r="A30" s="75" t="s">
        <v>59</v>
      </c>
      <c r="B30" s="76" t="s">
        <v>112</v>
      </c>
      <c r="C30" s="25">
        <v>48</v>
      </c>
      <c r="D30" s="25">
        <v>8</v>
      </c>
      <c r="E30" s="57" t="s">
        <v>177</v>
      </c>
      <c r="F30" s="25">
        <v>38</v>
      </c>
      <c r="G30" s="25">
        <v>8</v>
      </c>
      <c r="H30" s="25">
        <v>0</v>
      </c>
      <c r="I30" s="25">
        <v>10</v>
      </c>
      <c r="J30" s="25">
        <v>0</v>
      </c>
      <c r="K30" s="25">
        <v>0</v>
      </c>
      <c r="L30" s="25">
        <v>0</v>
      </c>
      <c r="M30" s="25"/>
      <c r="N30" s="25">
        <v>0</v>
      </c>
      <c r="O30" s="25">
        <v>0</v>
      </c>
      <c r="P30" s="25">
        <v>48</v>
      </c>
      <c r="Q30" s="25">
        <v>0</v>
      </c>
      <c r="R30" s="25">
        <v>0</v>
      </c>
      <c r="S30" s="25">
        <v>0</v>
      </c>
      <c r="T30" s="55"/>
      <c r="U30" s="55"/>
      <c r="V30" s="55"/>
      <c r="W30" s="63">
        <f>SUM(J30:V30)</f>
        <v>48</v>
      </c>
    </row>
    <row r="31" spans="1:23" s="63" customFormat="1" ht="34.5" customHeight="1" x14ac:dyDescent="0.25">
      <c r="A31" s="77" t="s">
        <v>113</v>
      </c>
      <c r="B31" s="76" t="s">
        <v>91</v>
      </c>
      <c r="C31" s="6">
        <v>40</v>
      </c>
      <c r="D31" s="4">
        <v>14</v>
      </c>
      <c r="E31" s="50" t="s">
        <v>192</v>
      </c>
      <c r="F31" s="4">
        <v>32</v>
      </c>
      <c r="G31" s="4">
        <v>14</v>
      </c>
      <c r="H31" s="25">
        <v>0</v>
      </c>
      <c r="I31" s="4">
        <v>8</v>
      </c>
      <c r="J31" s="25">
        <v>0</v>
      </c>
      <c r="K31" s="25">
        <v>0</v>
      </c>
      <c r="L31" s="25">
        <v>0</v>
      </c>
      <c r="M31" s="25"/>
      <c r="N31" s="25">
        <v>0</v>
      </c>
      <c r="O31" s="25">
        <v>0</v>
      </c>
      <c r="P31" s="25">
        <v>40</v>
      </c>
      <c r="Q31" s="25">
        <v>0</v>
      </c>
      <c r="R31" s="25">
        <v>0</v>
      </c>
      <c r="S31" s="33">
        <v>0</v>
      </c>
      <c r="T31" s="33"/>
      <c r="U31" s="33"/>
      <c r="V31" s="33"/>
      <c r="W31" s="63">
        <f t="shared" ref="W31:W48" si="7">SUM(J31:V31)</f>
        <v>40</v>
      </c>
    </row>
    <row r="32" spans="1:23" ht="32.25" customHeight="1" x14ac:dyDescent="0.25">
      <c r="A32" s="75" t="s">
        <v>114</v>
      </c>
      <c r="B32" s="76" t="s">
        <v>56</v>
      </c>
      <c r="C32" s="6">
        <v>64</v>
      </c>
      <c r="D32" s="5">
        <v>44</v>
      </c>
      <c r="E32" s="57" t="s">
        <v>199</v>
      </c>
      <c r="F32" s="5">
        <v>58</v>
      </c>
      <c r="G32" s="5">
        <v>44</v>
      </c>
      <c r="H32" s="25">
        <v>0</v>
      </c>
      <c r="I32" s="5">
        <v>6</v>
      </c>
      <c r="J32" s="25">
        <v>0</v>
      </c>
      <c r="K32" s="25">
        <v>0</v>
      </c>
      <c r="L32" s="25">
        <v>0</v>
      </c>
      <c r="M32" s="25"/>
      <c r="N32" s="25">
        <v>36</v>
      </c>
      <c r="O32" s="25">
        <v>0</v>
      </c>
      <c r="P32" s="25">
        <v>28</v>
      </c>
      <c r="Q32" s="25">
        <v>0</v>
      </c>
      <c r="R32" s="25">
        <v>0</v>
      </c>
      <c r="S32" s="33">
        <v>0</v>
      </c>
      <c r="T32" s="33"/>
      <c r="U32" s="33"/>
      <c r="V32" s="33"/>
      <c r="W32" s="63">
        <f t="shared" si="7"/>
        <v>64</v>
      </c>
    </row>
    <row r="33" spans="1:23" ht="23.25" customHeight="1" x14ac:dyDescent="0.25">
      <c r="A33" s="75" t="s">
        <v>115</v>
      </c>
      <c r="B33" s="76" t="s">
        <v>116</v>
      </c>
      <c r="C33" s="6">
        <v>62</v>
      </c>
      <c r="D33" s="5">
        <v>38</v>
      </c>
      <c r="E33" s="57" t="s">
        <v>178</v>
      </c>
      <c r="F33" s="5">
        <v>48</v>
      </c>
      <c r="G33" s="5">
        <v>38</v>
      </c>
      <c r="H33" s="25">
        <v>0</v>
      </c>
      <c r="I33" s="5">
        <v>14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/>
      <c r="Q33" s="25"/>
      <c r="R33" s="25">
        <v>0</v>
      </c>
      <c r="S33" s="33">
        <v>62</v>
      </c>
      <c r="T33" s="33"/>
      <c r="U33" s="33"/>
      <c r="V33" s="33"/>
      <c r="W33" s="63">
        <f t="shared" si="7"/>
        <v>62</v>
      </c>
    </row>
    <row r="34" spans="1:23" ht="21.75" customHeight="1" x14ac:dyDescent="0.25">
      <c r="A34" s="75" t="s">
        <v>117</v>
      </c>
      <c r="B34" s="76" t="s">
        <v>118</v>
      </c>
      <c r="C34" s="6">
        <v>98</v>
      </c>
      <c r="D34" s="5">
        <v>48</v>
      </c>
      <c r="E34" s="57" t="s">
        <v>103</v>
      </c>
      <c r="F34" s="5">
        <v>86</v>
      </c>
      <c r="G34" s="5">
        <v>48</v>
      </c>
      <c r="H34" s="25">
        <v>0</v>
      </c>
      <c r="I34" s="5">
        <v>12</v>
      </c>
      <c r="J34" s="25">
        <v>0</v>
      </c>
      <c r="K34" s="25">
        <v>0</v>
      </c>
      <c r="L34" s="25">
        <v>0</v>
      </c>
      <c r="M34" s="25">
        <v>56</v>
      </c>
      <c r="N34" s="25">
        <v>42</v>
      </c>
      <c r="O34" s="25">
        <v>0</v>
      </c>
      <c r="P34" s="25">
        <v>0</v>
      </c>
      <c r="Q34" s="25">
        <v>0</v>
      </c>
      <c r="R34" s="25">
        <v>0</v>
      </c>
      <c r="S34" s="33">
        <v>0</v>
      </c>
      <c r="T34" s="33"/>
      <c r="U34" s="33"/>
      <c r="V34" s="33"/>
      <c r="W34" s="63">
        <f t="shared" si="7"/>
        <v>98</v>
      </c>
    </row>
    <row r="35" spans="1:23" ht="18.75" customHeight="1" x14ac:dyDescent="0.25">
      <c r="A35" s="75" t="s">
        <v>119</v>
      </c>
      <c r="B35" s="76" t="s">
        <v>120</v>
      </c>
      <c r="C35" s="6">
        <v>48</v>
      </c>
      <c r="D35" s="5">
        <v>12</v>
      </c>
      <c r="E35" s="44" t="s">
        <v>193</v>
      </c>
      <c r="F35" s="5">
        <v>34</v>
      </c>
      <c r="G35" s="5">
        <v>12</v>
      </c>
      <c r="H35" s="25">
        <v>0</v>
      </c>
      <c r="I35" s="5">
        <v>14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33">
        <v>48</v>
      </c>
      <c r="T35" s="33"/>
      <c r="U35" s="33"/>
      <c r="V35" s="33"/>
      <c r="W35" s="63">
        <f t="shared" si="7"/>
        <v>48</v>
      </c>
    </row>
    <row r="36" spans="1:23" ht="19.5" customHeight="1" x14ac:dyDescent="0.25">
      <c r="A36" s="75" t="s">
        <v>121</v>
      </c>
      <c r="B36" s="76" t="s">
        <v>122</v>
      </c>
      <c r="C36" s="6">
        <v>46</v>
      </c>
      <c r="D36" s="5">
        <v>20</v>
      </c>
      <c r="E36" s="44" t="s">
        <v>179</v>
      </c>
      <c r="F36" s="5">
        <v>36</v>
      </c>
      <c r="G36" s="5">
        <v>20</v>
      </c>
      <c r="H36" s="25">
        <v>0</v>
      </c>
      <c r="I36" s="5">
        <v>10</v>
      </c>
      <c r="J36" s="25">
        <v>0</v>
      </c>
      <c r="K36" s="25">
        <v>0</v>
      </c>
      <c r="L36" s="25">
        <v>0</v>
      </c>
      <c r="M36" s="25">
        <v>46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33">
        <v>0</v>
      </c>
      <c r="T36" s="33"/>
      <c r="U36" s="33"/>
      <c r="V36" s="33"/>
      <c r="W36" s="63">
        <f t="shared" si="7"/>
        <v>46</v>
      </c>
    </row>
    <row r="37" spans="1:23" ht="18" customHeight="1" x14ac:dyDescent="0.25">
      <c r="A37" s="75" t="s">
        <v>123</v>
      </c>
      <c r="B37" s="76" t="s">
        <v>124</v>
      </c>
      <c r="C37" s="6">
        <v>32</v>
      </c>
      <c r="D37" s="5">
        <v>16</v>
      </c>
      <c r="E37" s="44" t="s">
        <v>194</v>
      </c>
      <c r="F37" s="5">
        <v>32</v>
      </c>
      <c r="G37" s="5">
        <v>16</v>
      </c>
      <c r="H37" s="25">
        <v>0</v>
      </c>
      <c r="I37" s="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32</v>
      </c>
      <c r="Q37" s="25">
        <v>0</v>
      </c>
      <c r="R37" s="25">
        <v>0</v>
      </c>
      <c r="S37" s="33">
        <v>0</v>
      </c>
      <c r="T37" s="33">
        <v>0</v>
      </c>
      <c r="U37" s="33"/>
      <c r="V37" s="33"/>
      <c r="W37" s="63">
        <f t="shared" si="7"/>
        <v>32</v>
      </c>
    </row>
    <row r="38" spans="1:23" ht="23.25" customHeight="1" x14ac:dyDescent="0.25">
      <c r="A38" s="75" t="s">
        <v>125</v>
      </c>
      <c r="B38" s="76" t="s">
        <v>126</v>
      </c>
      <c r="C38" s="6">
        <v>36</v>
      </c>
      <c r="D38" s="5">
        <v>8</v>
      </c>
      <c r="E38" s="44" t="s">
        <v>195</v>
      </c>
      <c r="F38" s="5">
        <v>32</v>
      </c>
      <c r="G38" s="5">
        <v>8</v>
      </c>
      <c r="H38" s="25">
        <v>0</v>
      </c>
      <c r="I38" s="5">
        <v>4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33">
        <v>36</v>
      </c>
      <c r="T38" s="33"/>
      <c r="U38" s="33"/>
      <c r="V38" s="33"/>
      <c r="W38" s="63">
        <f t="shared" si="7"/>
        <v>36</v>
      </c>
    </row>
    <row r="39" spans="1:23" ht="21" customHeight="1" x14ac:dyDescent="0.25">
      <c r="A39" s="75" t="s">
        <v>127</v>
      </c>
      <c r="B39" s="76" t="s">
        <v>128</v>
      </c>
      <c r="C39" s="14">
        <v>32</v>
      </c>
      <c r="D39" s="15">
        <v>10</v>
      </c>
      <c r="E39" s="44" t="s">
        <v>196</v>
      </c>
      <c r="F39" s="15">
        <v>32</v>
      </c>
      <c r="G39" s="15">
        <v>10</v>
      </c>
      <c r="H39" s="28">
        <v>0</v>
      </c>
      <c r="I39" s="15">
        <v>0</v>
      </c>
      <c r="J39" s="25">
        <v>0</v>
      </c>
      <c r="K39" s="25">
        <v>0</v>
      </c>
      <c r="L39" s="25">
        <v>0</v>
      </c>
      <c r="M39" s="25">
        <v>0</v>
      </c>
      <c r="N39" s="25">
        <v>32</v>
      </c>
      <c r="O39" s="25">
        <v>0</v>
      </c>
      <c r="P39" s="25">
        <v>0</v>
      </c>
      <c r="Q39" s="25">
        <v>0</v>
      </c>
      <c r="R39" s="25">
        <v>0</v>
      </c>
      <c r="S39" s="64">
        <v>0</v>
      </c>
      <c r="T39" s="64"/>
      <c r="U39" s="64"/>
      <c r="V39" s="64"/>
      <c r="W39" s="63">
        <f t="shared" si="7"/>
        <v>32</v>
      </c>
    </row>
    <row r="40" spans="1:23" ht="35.25" customHeight="1" x14ac:dyDescent="0.25">
      <c r="A40" s="75" t="s">
        <v>129</v>
      </c>
      <c r="B40" s="76" t="s">
        <v>130</v>
      </c>
      <c r="C40" s="16">
        <v>32</v>
      </c>
      <c r="D40" s="16">
        <v>12</v>
      </c>
      <c r="E40" s="44" t="s">
        <v>197</v>
      </c>
      <c r="F40" s="16">
        <v>32</v>
      </c>
      <c r="G40" s="16">
        <v>12</v>
      </c>
      <c r="H40" s="25">
        <v>0</v>
      </c>
      <c r="I40" s="16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32</v>
      </c>
      <c r="Q40" s="25">
        <v>0</v>
      </c>
      <c r="R40" s="25">
        <v>0</v>
      </c>
      <c r="S40" s="33">
        <v>0</v>
      </c>
      <c r="T40" s="33">
        <v>0</v>
      </c>
      <c r="U40" s="33"/>
      <c r="V40" s="33"/>
      <c r="W40" s="63">
        <f t="shared" si="7"/>
        <v>32</v>
      </c>
    </row>
    <row r="41" spans="1:23" ht="30" customHeight="1" x14ac:dyDescent="0.25">
      <c r="A41" s="75" t="s">
        <v>131</v>
      </c>
      <c r="B41" s="76" t="s">
        <v>93</v>
      </c>
      <c r="C41" s="16">
        <v>40</v>
      </c>
      <c r="D41" s="16">
        <v>4</v>
      </c>
      <c r="E41" s="44" t="s">
        <v>198</v>
      </c>
      <c r="F41" s="16">
        <v>34</v>
      </c>
      <c r="G41" s="16">
        <v>4</v>
      </c>
      <c r="H41" s="25">
        <v>0</v>
      </c>
      <c r="I41" s="16">
        <v>6</v>
      </c>
      <c r="J41" s="25">
        <v>0</v>
      </c>
      <c r="K41" s="25">
        <v>0</v>
      </c>
      <c r="L41" s="25">
        <v>0</v>
      </c>
      <c r="M41" s="25">
        <v>40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33">
        <v>0</v>
      </c>
      <c r="T41" s="33"/>
      <c r="U41" s="33"/>
      <c r="V41" s="33"/>
      <c r="W41" s="63">
        <f t="shared" si="7"/>
        <v>40</v>
      </c>
    </row>
    <row r="42" spans="1:23" ht="34.5" customHeight="1" x14ac:dyDescent="0.25">
      <c r="A42" s="77" t="s">
        <v>132</v>
      </c>
      <c r="B42" s="78" t="s">
        <v>133</v>
      </c>
      <c r="C42" s="22">
        <v>32</v>
      </c>
      <c r="D42" s="22">
        <v>4</v>
      </c>
      <c r="E42" s="65" t="s">
        <v>199</v>
      </c>
      <c r="F42" s="16">
        <v>32</v>
      </c>
      <c r="G42" s="16">
        <v>4</v>
      </c>
      <c r="H42" s="25">
        <v>0</v>
      </c>
      <c r="I42" s="16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32</v>
      </c>
      <c r="Q42" s="25">
        <v>0</v>
      </c>
      <c r="R42" s="25">
        <v>0</v>
      </c>
      <c r="S42" s="33">
        <v>0</v>
      </c>
      <c r="T42" s="33"/>
      <c r="U42" s="33"/>
      <c r="V42" s="33"/>
      <c r="W42" s="63">
        <f t="shared" si="7"/>
        <v>32</v>
      </c>
    </row>
    <row r="43" spans="1:23" ht="19.5" customHeight="1" x14ac:dyDescent="0.25">
      <c r="A43" s="79" t="s">
        <v>94</v>
      </c>
      <c r="B43" s="79" t="s">
        <v>54</v>
      </c>
      <c r="C43" s="16">
        <v>32</v>
      </c>
      <c r="D43" s="16">
        <v>12</v>
      </c>
      <c r="E43" s="65" t="s">
        <v>199</v>
      </c>
      <c r="F43" s="21">
        <v>32</v>
      </c>
      <c r="G43" s="21">
        <v>12</v>
      </c>
      <c r="H43" s="51"/>
      <c r="I43" s="21">
        <v>0</v>
      </c>
      <c r="J43" s="25">
        <v>0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32</v>
      </c>
      <c r="Q43" s="25"/>
      <c r="R43" s="25">
        <v>0</v>
      </c>
      <c r="S43" s="66">
        <v>0</v>
      </c>
      <c r="T43" s="66"/>
      <c r="U43" s="66"/>
      <c r="V43" s="66"/>
      <c r="W43" s="63">
        <f t="shared" si="7"/>
        <v>32</v>
      </c>
    </row>
    <row r="44" spans="1:23" ht="29.25" customHeight="1" x14ac:dyDescent="0.25">
      <c r="A44" s="79" t="s">
        <v>61</v>
      </c>
      <c r="B44" s="79" t="s">
        <v>62</v>
      </c>
      <c r="C44" s="16">
        <v>32</v>
      </c>
      <c r="D44" s="16">
        <v>12</v>
      </c>
      <c r="E44" s="122" t="s">
        <v>197</v>
      </c>
      <c r="F44" s="21">
        <v>32</v>
      </c>
      <c r="G44" s="21">
        <v>12</v>
      </c>
      <c r="H44" s="51"/>
      <c r="I44" s="21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32</v>
      </c>
      <c r="Q44" s="25">
        <v>0</v>
      </c>
      <c r="R44" s="25">
        <v>0</v>
      </c>
      <c r="S44" s="66">
        <v>0</v>
      </c>
      <c r="T44" s="66"/>
      <c r="U44" s="66"/>
      <c r="V44" s="66"/>
      <c r="W44" s="63">
        <f t="shared" si="7"/>
        <v>32</v>
      </c>
    </row>
    <row r="45" spans="1:23" ht="30.75" customHeight="1" x14ac:dyDescent="0.25">
      <c r="A45" s="79" t="s">
        <v>160</v>
      </c>
      <c r="B45" s="79" t="s">
        <v>161</v>
      </c>
      <c r="C45" s="16">
        <v>32</v>
      </c>
      <c r="D45" s="16">
        <v>12</v>
      </c>
      <c r="E45" s="124"/>
      <c r="F45" s="21">
        <v>32</v>
      </c>
      <c r="G45" s="21">
        <v>12</v>
      </c>
      <c r="H45" s="51"/>
      <c r="I45" s="21">
        <v>0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0</v>
      </c>
      <c r="P45" s="25">
        <v>32</v>
      </c>
      <c r="Q45" s="25">
        <v>0</v>
      </c>
      <c r="R45" s="25">
        <v>0</v>
      </c>
      <c r="S45" s="66">
        <v>0</v>
      </c>
      <c r="T45" s="66"/>
      <c r="U45" s="66"/>
      <c r="V45" s="66"/>
      <c r="W45" s="63">
        <f t="shared" si="7"/>
        <v>32</v>
      </c>
    </row>
    <row r="46" spans="1:23" ht="30.75" customHeight="1" x14ac:dyDescent="0.25">
      <c r="A46" s="79" t="s">
        <v>162</v>
      </c>
      <c r="B46" s="79" t="s">
        <v>92</v>
      </c>
      <c r="C46" s="16">
        <v>38</v>
      </c>
      <c r="D46" s="21">
        <v>10</v>
      </c>
      <c r="E46" s="123"/>
      <c r="F46" s="21">
        <v>32</v>
      </c>
      <c r="G46" s="21">
        <v>10</v>
      </c>
      <c r="H46" s="51"/>
      <c r="I46" s="21">
        <v>6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  <c r="P46" s="25">
        <v>38</v>
      </c>
      <c r="Q46" s="25">
        <v>0</v>
      </c>
      <c r="R46" s="25">
        <v>0</v>
      </c>
      <c r="S46" s="66">
        <v>0</v>
      </c>
      <c r="T46" s="66"/>
      <c r="U46" s="66"/>
      <c r="V46" s="66"/>
      <c r="W46" s="63">
        <f t="shared" si="7"/>
        <v>38</v>
      </c>
    </row>
    <row r="47" spans="1:23" ht="21" customHeight="1" x14ac:dyDescent="0.25">
      <c r="A47" s="79" t="s">
        <v>163</v>
      </c>
      <c r="B47" s="79" t="s">
        <v>164</v>
      </c>
      <c r="C47" s="16">
        <v>88</v>
      </c>
      <c r="D47" s="21">
        <v>28</v>
      </c>
      <c r="E47" s="65" t="s">
        <v>193</v>
      </c>
      <c r="F47" s="21">
        <v>76</v>
      </c>
      <c r="G47" s="21">
        <v>28</v>
      </c>
      <c r="H47" s="51"/>
      <c r="I47" s="21">
        <v>12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40</v>
      </c>
      <c r="R47" s="25">
        <v>0</v>
      </c>
      <c r="S47" s="66">
        <v>48</v>
      </c>
      <c r="T47" s="66"/>
      <c r="U47" s="66"/>
      <c r="V47" s="66"/>
      <c r="W47" s="63">
        <f t="shared" si="7"/>
        <v>88</v>
      </c>
    </row>
    <row r="48" spans="1:23" ht="30.75" customHeight="1" x14ac:dyDescent="0.25">
      <c r="A48" s="79" t="s">
        <v>165</v>
      </c>
      <c r="B48" s="79" t="s">
        <v>166</v>
      </c>
      <c r="C48" s="16">
        <v>32</v>
      </c>
      <c r="D48" s="21">
        <v>10</v>
      </c>
      <c r="E48" s="65" t="s">
        <v>200</v>
      </c>
      <c r="F48" s="21">
        <v>30</v>
      </c>
      <c r="G48" s="21">
        <v>10</v>
      </c>
      <c r="H48" s="51"/>
      <c r="I48" s="21">
        <v>2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/>
      <c r="R48" s="25">
        <v>0</v>
      </c>
      <c r="S48" s="66">
        <v>32</v>
      </c>
      <c r="T48" s="66"/>
      <c r="U48" s="66"/>
      <c r="V48" s="66"/>
      <c r="W48" s="63">
        <f t="shared" si="7"/>
        <v>32</v>
      </c>
    </row>
    <row r="49" spans="1:23" ht="30" customHeight="1" x14ac:dyDescent="0.25">
      <c r="A49" s="44" t="s">
        <v>63</v>
      </c>
      <c r="B49" s="61" t="s">
        <v>64</v>
      </c>
      <c r="C49" s="56">
        <f>SUM(C50+C56+C63+C68+C69)</f>
        <v>3078</v>
      </c>
      <c r="D49" s="56">
        <f>SUM(D50+D56+D63+D68+D69)</f>
        <v>1578</v>
      </c>
      <c r="E49" s="57"/>
      <c r="F49" s="58">
        <f>SUM(F50+F56+F63+F68+F69)</f>
        <v>1488</v>
      </c>
      <c r="G49" s="58">
        <f t="shared" ref="G49:V49" si="8">SUM(G50+G56+G63+G68+G69)</f>
        <v>426</v>
      </c>
      <c r="H49" s="58">
        <f t="shared" si="8"/>
        <v>1152</v>
      </c>
      <c r="I49" s="58">
        <f t="shared" si="8"/>
        <v>438</v>
      </c>
      <c r="J49" s="58">
        <f t="shared" si="8"/>
        <v>0</v>
      </c>
      <c r="K49" s="58">
        <f t="shared" si="8"/>
        <v>0</v>
      </c>
      <c r="L49" s="58">
        <f t="shared" si="8"/>
        <v>0</v>
      </c>
      <c r="M49" s="58">
        <f t="shared" si="8"/>
        <v>164</v>
      </c>
      <c r="N49" s="58">
        <f t="shared" si="8"/>
        <v>538</v>
      </c>
      <c r="O49" s="58">
        <f t="shared" si="8"/>
        <v>216</v>
      </c>
      <c r="P49" s="58">
        <f t="shared" si="8"/>
        <v>266</v>
      </c>
      <c r="Q49" s="58">
        <f t="shared" si="8"/>
        <v>608</v>
      </c>
      <c r="R49" s="58">
        <f t="shared" si="8"/>
        <v>216</v>
      </c>
      <c r="S49" s="58">
        <f t="shared" si="8"/>
        <v>386</v>
      </c>
      <c r="T49" s="58">
        <f t="shared" si="8"/>
        <v>396</v>
      </c>
      <c r="U49" s="58">
        <f t="shared" si="8"/>
        <v>288</v>
      </c>
      <c r="V49" s="58">
        <f t="shared" si="8"/>
        <v>0</v>
      </c>
      <c r="W49" s="63"/>
    </row>
    <row r="50" spans="1:23" s="68" customFormat="1" ht="54.75" customHeight="1" x14ac:dyDescent="0.25">
      <c r="A50" s="80" t="s">
        <v>134</v>
      </c>
      <c r="B50" s="81" t="s">
        <v>135</v>
      </c>
      <c r="C50" s="82">
        <f>SUM(C51:C55)</f>
        <v>918</v>
      </c>
      <c r="D50" s="82">
        <f>SUM(D51:D55)</f>
        <v>534</v>
      </c>
      <c r="E50" s="67" t="s">
        <v>211</v>
      </c>
      <c r="F50" s="32">
        <f>SUM(F51:F55)</f>
        <v>416</v>
      </c>
      <c r="G50" s="32">
        <f t="shared" ref="G50:V50" si="9">SUM(G51:G55)</f>
        <v>174</v>
      </c>
      <c r="H50" s="32">
        <f t="shared" si="9"/>
        <v>360</v>
      </c>
      <c r="I50" s="32">
        <f t="shared" si="9"/>
        <v>142</v>
      </c>
      <c r="J50" s="32">
        <f t="shared" si="9"/>
        <v>0</v>
      </c>
      <c r="K50" s="32">
        <f t="shared" si="9"/>
        <v>0</v>
      </c>
      <c r="L50" s="32">
        <f t="shared" si="9"/>
        <v>0</v>
      </c>
      <c r="M50" s="32">
        <f t="shared" si="9"/>
        <v>164</v>
      </c>
      <c r="N50" s="32">
        <f t="shared" si="9"/>
        <v>538</v>
      </c>
      <c r="O50" s="32">
        <f t="shared" si="9"/>
        <v>216</v>
      </c>
      <c r="P50" s="32">
        <f t="shared" si="9"/>
        <v>0</v>
      </c>
      <c r="Q50" s="32">
        <f t="shared" si="9"/>
        <v>0</v>
      </c>
      <c r="R50" s="32">
        <f t="shared" si="9"/>
        <v>0</v>
      </c>
      <c r="S50" s="32">
        <f t="shared" si="9"/>
        <v>0</v>
      </c>
      <c r="T50" s="32">
        <f t="shared" si="9"/>
        <v>0</v>
      </c>
      <c r="U50" s="32">
        <f t="shared" si="9"/>
        <v>0</v>
      </c>
      <c r="V50" s="32">
        <f t="shared" si="9"/>
        <v>0</v>
      </c>
      <c r="W50" s="68">
        <f>SUM(M50:V50)</f>
        <v>918</v>
      </c>
    </row>
    <row r="51" spans="1:23" s="63" customFormat="1" ht="69" customHeight="1" x14ac:dyDescent="0.25">
      <c r="A51" s="80" t="s">
        <v>136</v>
      </c>
      <c r="B51" s="83" t="s">
        <v>137</v>
      </c>
      <c r="C51" s="82">
        <v>164</v>
      </c>
      <c r="D51" s="5">
        <v>64</v>
      </c>
      <c r="E51" s="44" t="s">
        <v>201</v>
      </c>
      <c r="F51" s="5">
        <v>128</v>
      </c>
      <c r="G51" s="5">
        <v>64</v>
      </c>
      <c r="H51" s="5">
        <v>0</v>
      </c>
      <c r="I51" s="5">
        <v>36</v>
      </c>
      <c r="J51" s="5">
        <v>0</v>
      </c>
      <c r="K51" s="5">
        <v>0</v>
      </c>
      <c r="L51" s="5">
        <v>0</v>
      </c>
      <c r="M51" s="5">
        <v>164</v>
      </c>
      <c r="N51" s="5">
        <v>0</v>
      </c>
      <c r="O51" s="5">
        <v>0</v>
      </c>
      <c r="P51" s="33">
        <v>0</v>
      </c>
      <c r="Q51" s="33">
        <v>0</v>
      </c>
      <c r="R51" s="60">
        <v>0</v>
      </c>
      <c r="S51" s="55">
        <v>0</v>
      </c>
      <c r="T51" s="55">
        <v>0</v>
      </c>
      <c r="U51" s="55">
        <v>0</v>
      </c>
      <c r="V51" s="55">
        <v>0</v>
      </c>
      <c r="W51" s="68">
        <f t="shared" ref="W51:W55" si="10">SUM(M51:V51)</f>
        <v>164</v>
      </c>
    </row>
    <row r="52" spans="1:23" ht="53.25" customHeight="1" x14ac:dyDescent="0.25">
      <c r="A52" s="80" t="s">
        <v>138</v>
      </c>
      <c r="B52" s="83" t="s">
        <v>139</v>
      </c>
      <c r="C52" s="82">
        <v>206</v>
      </c>
      <c r="D52" s="17">
        <v>66</v>
      </c>
      <c r="E52" s="44" t="s">
        <v>202</v>
      </c>
      <c r="F52" s="18">
        <v>146</v>
      </c>
      <c r="G52" s="19">
        <v>66</v>
      </c>
      <c r="H52" s="19">
        <v>0</v>
      </c>
      <c r="I52" s="19">
        <v>60</v>
      </c>
      <c r="J52" s="3">
        <v>0</v>
      </c>
      <c r="K52" s="3">
        <v>0</v>
      </c>
      <c r="L52" s="34">
        <v>0</v>
      </c>
      <c r="M52" s="3">
        <v>0</v>
      </c>
      <c r="N52" s="3">
        <v>206</v>
      </c>
      <c r="O52" s="3">
        <v>0</v>
      </c>
      <c r="P52" s="33">
        <v>0</v>
      </c>
      <c r="Q52" s="33">
        <v>0</v>
      </c>
      <c r="R52" s="69">
        <v>0</v>
      </c>
      <c r="S52" s="55">
        <v>0</v>
      </c>
      <c r="T52" s="55">
        <v>0</v>
      </c>
      <c r="U52" s="55">
        <v>0</v>
      </c>
      <c r="V52" s="55">
        <v>0</v>
      </c>
      <c r="W52" s="68">
        <f t="shared" si="10"/>
        <v>206</v>
      </c>
    </row>
    <row r="53" spans="1:23" ht="49.5" customHeight="1" x14ac:dyDescent="0.25">
      <c r="A53" s="80" t="s">
        <v>95</v>
      </c>
      <c r="B53" s="83" t="s">
        <v>140</v>
      </c>
      <c r="C53" s="82">
        <v>188</v>
      </c>
      <c r="D53" s="5">
        <v>44</v>
      </c>
      <c r="E53" s="44" t="s">
        <v>202</v>
      </c>
      <c r="F53" s="5">
        <v>142</v>
      </c>
      <c r="G53" s="5">
        <v>44</v>
      </c>
      <c r="H53" s="5">
        <v>0</v>
      </c>
      <c r="I53" s="5">
        <v>46</v>
      </c>
      <c r="J53" s="5">
        <v>0</v>
      </c>
      <c r="K53" s="5">
        <v>0</v>
      </c>
      <c r="L53" s="5">
        <v>0</v>
      </c>
      <c r="M53" s="5">
        <v>0</v>
      </c>
      <c r="N53" s="5">
        <v>188</v>
      </c>
      <c r="O53" s="5">
        <v>0</v>
      </c>
      <c r="P53" s="33">
        <v>0</v>
      </c>
      <c r="Q53" s="33">
        <v>0</v>
      </c>
      <c r="R53" s="60">
        <v>0</v>
      </c>
      <c r="S53" s="55">
        <v>0</v>
      </c>
      <c r="T53" s="55">
        <v>0</v>
      </c>
      <c r="U53" s="55">
        <v>0</v>
      </c>
      <c r="V53" s="55">
        <v>0</v>
      </c>
      <c r="W53" s="68">
        <f t="shared" si="10"/>
        <v>188</v>
      </c>
    </row>
    <row r="54" spans="1:23" ht="23.25" customHeight="1" x14ac:dyDescent="0.25">
      <c r="A54" s="80" t="s">
        <v>141</v>
      </c>
      <c r="B54" s="83" t="s">
        <v>67</v>
      </c>
      <c r="C54" s="82">
        <v>144</v>
      </c>
      <c r="D54" s="15">
        <v>144</v>
      </c>
      <c r="E54" s="65" t="s">
        <v>203</v>
      </c>
      <c r="F54" s="15">
        <v>0</v>
      </c>
      <c r="G54" s="15">
        <v>0</v>
      </c>
      <c r="H54" s="5">
        <v>144</v>
      </c>
      <c r="I54" s="5">
        <v>0</v>
      </c>
      <c r="J54" s="6"/>
      <c r="K54" s="6"/>
      <c r="L54" s="6"/>
      <c r="M54" s="6">
        <v>0</v>
      </c>
      <c r="N54" s="6">
        <v>144</v>
      </c>
      <c r="O54" s="6">
        <v>0</v>
      </c>
      <c r="P54" s="33">
        <v>0</v>
      </c>
      <c r="Q54" s="33">
        <v>0</v>
      </c>
      <c r="R54" s="60">
        <v>0</v>
      </c>
      <c r="S54" s="55">
        <v>0</v>
      </c>
      <c r="T54" s="55">
        <v>0</v>
      </c>
      <c r="U54" s="55">
        <v>0</v>
      </c>
      <c r="V54" s="55">
        <v>0</v>
      </c>
      <c r="W54" s="68">
        <f t="shared" si="10"/>
        <v>144</v>
      </c>
    </row>
    <row r="55" spans="1:23" ht="22.5" customHeight="1" x14ac:dyDescent="0.25">
      <c r="A55" s="80" t="s">
        <v>142</v>
      </c>
      <c r="B55" s="83" t="s">
        <v>143</v>
      </c>
      <c r="C55" s="82">
        <v>216</v>
      </c>
      <c r="D55" s="5">
        <v>216</v>
      </c>
      <c r="E55" s="81" t="s">
        <v>204</v>
      </c>
      <c r="F55" s="5">
        <v>0</v>
      </c>
      <c r="G55" s="5">
        <v>0</v>
      </c>
      <c r="H55" s="5">
        <v>216</v>
      </c>
      <c r="I55" s="5">
        <v>0</v>
      </c>
      <c r="J55" s="6"/>
      <c r="K55" s="6"/>
      <c r="L55" s="6"/>
      <c r="M55" s="6">
        <v>0</v>
      </c>
      <c r="N55" s="6">
        <v>0</v>
      </c>
      <c r="O55" s="6">
        <v>216</v>
      </c>
      <c r="P55" s="33">
        <v>0</v>
      </c>
      <c r="Q55" s="33">
        <v>0</v>
      </c>
      <c r="R55" s="60">
        <v>0</v>
      </c>
      <c r="S55" s="55">
        <v>0</v>
      </c>
      <c r="T55" s="55">
        <v>0</v>
      </c>
      <c r="U55" s="55">
        <v>0</v>
      </c>
      <c r="V55" s="55">
        <v>0</v>
      </c>
      <c r="W55" s="68">
        <f t="shared" si="10"/>
        <v>216</v>
      </c>
    </row>
    <row r="56" spans="1:23" s="68" customFormat="1" ht="48" customHeight="1" x14ac:dyDescent="0.25">
      <c r="A56" s="80" t="s">
        <v>144</v>
      </c>
      <c r="B56" s="81" t="s">
        <v>145</v>
      </c>
      <c r="C56" s="35">
        <f>SUM(C57:C62)</f>
        <v>1066</v>
      </c>
      <c r="D56" s="88">
        <f>SUM(D57:D62)</f>
        <v>486</v>
      </c>
      <c r="E56" s="81" t="s">
        <v>211</v>
      </c>
      <c r="F56" s="7">
        <f>SUM(F57:F62)</f>
        <v>546</v>
      </c>
      <c r="G56" s="7">
        <f t="shared" ref="G56:V56" si="11">SUM(G57:G62)</f>
        <v>126</v>
      </c>
      <c r="H56" s="36">
        <f t="shared" si="11"/>
        <v>360</v>
      </c>
      <c r="I56" s="36">
        <f t="shared" si="11"/>
        <v>160</v>
      </c>
      <c r="J56" s="36">
        <f t="shared" si="11"/>
        <v>0</v>
      </c>
      <c r="K56" s="36">
        <f t="shared" si="11"/>
        <v>0</v>
      </c>
      <c r="L56" s="36">
        <f t="shared" si="11"/>
        <v>0</v>
      </c>
      <c r="M56" s="36">
        <f t="shared" si="11"/>
        <v>0</v>
      </c>
      <c r="N56" s="36">
        <f t="shared" si="11"/>
        <v>0</v>
      </c>
      <c r="O56" s="36">
        <f t="shared" si="11"/>
        <v>0</v>
      </c>
      <c r="P56" s="36">
        <f t="shared" si="11"/>
        <v>254</v>
      </c>
      <c r="Q56" s="36">
        <f t="shared" si="11"/>
        <v>596</v>
      </c>
      <c r="R56" s="36">
        <f t="shared" si="11"/>
        <v>216</v>
      </c>
      <c r="S56" s="36">
        <f t="shared" si="11"/>
        <v>0</v>
      </c>
      <c r="T56" s="36">
        <f t="shared" si="11"/>
        <v>0</v>
      </c>
      <c r="U56" s="36">
        <f t="shared" si="11"/>
        <v>0</v>
      </c>
      <c r="V56" s="36">
        <f t="shared" si="11"/>
        <v>0</v>
      </c>
      <c r="W56" s="68">
        <f>SUM(J56:V56)</f>
        <v>1066</v>
      </c>
    </row>
    <row r="57" spans="1:23" ht="51" customHeight="1" x14ac:dyDescent="0.25">
      <c r="A57" s="80" t="s">
        <v>146</v>
      </c>
      <c r="B57" s="83" t="s">
        <v>147</v>
      </c>
      <c r="C57" s="82">
        <v>150</v>
      </c>
      <c r="D57" s="4">
        <v>26</v>
      </c>
      <c r="E57" s="86" t="s">
        <v>209</v>
      </c>
      <c r="F57" s="87">
        <v>126</v>
      </c>
      <c r="G57" s="87">
        <v>26</v>
      </c>
      <c r="H57" s="5">
        <v>0</v>
      </c>
      <c r="I57" s="5">
        <v>24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33">
        <v>150</v>
      </c>
      <c r="Q57" s="33">
        <v>0</v>
      </c>
      <c r="R57" s="60">
        <v>0</v>
      </c>
      <c r="S57" s="55">
        <v>0</v>
      </c>
      <c r="T57" s="55">
        <v>0</v>
      </c>
      <c r="U57" s="55">
        <v>0</v>
      </c>
      <c r="V57" s="55">
        <v>0</v>
      </c>
      <c r="W57" s="68">
        <f t="shared" ref="W57:W62" si="12">SUM(J57:V57)</f>
        <v>150</v>
      </c>
    </row>
    <row r="58" spans="1:23" ht="75" x14ac:dyDescent="0.25">
      <c r="A58" s="80" t="s">
        <v>66</v>
      </c>
      <c r="B58" s="83" t="s">
        <v>148</v>
      </c>
      <c r="C58" s="82">
        <v>210</v>
      </c>
      <c r="D58" s="3">
        <v>42</v>
      </c>
      <c r="E58" s="44" t="s">
        <v>209</v>
      </c>
      <c r="F58" s="8">
        <v>164</v>
      </c>
      <c r="G58" s="9">
        <v>42</v>
      </c>
      <c r="H58" s="9">
        <v>0</v>
      </c>
      <c r="I58" s="9">
        <v>46</v>
      </c>
      <c r="J58" s="9">
        <v>0</v>
      </c>
      <c r="K58" s="9"/>
      <c r="L58" s="8">
        <v>0</v>
      </c>
      <c r="M58" s="8">
        <v>0</v>
      </c>
      <c r="N58" s="8">
        <v>0</v>
      </c>
      <c r="O58" s="8">
        <v>0</v>
      </c>
      <c r="P58" s="33">
        <v>104</v>
      </c>
      <c r="Q58" s="33">
        <v>106</v>
      </c>
      <c r="R58" s="60">
        <v>0</v>
      </c>
      <c r="S58" s="55">
        <v>0</v>
      </c>
      <c r="T58" s="55">
        <v>0</v>
      </c>
      <c r="U58" s="55">
        <v>0</v>
      </c>
      <c r="V58" s="55">
        <v>0</v>
      </c>
      <c r="W58" s="68">
        <f t="shared" si="12"/>
        <v>210</v>
      </c>
    </row>
    <row r="59" spans="1:23" ht="30" x14ac:dyDescent="0.25">
      <c r="A59" s="80" t="s">
        <v>149</v>
      </c>
      <c r="B59" s="83" t="s">
        <v>150</v>
      </c>
      <c r="C59" s="82">
        <v>180</v>
      </c>
      <c r="D59" s="3">
        <v>40</v>
      </c>
      <c r="E59" s="44" t="s">
        <v>208</v>
      </c>
      <c r="F59" s="8">
        <v>138</v>
      </c>
      <c r="G59" s="9">
        <v>40</v>
      </c>
      <c r="H59" s="9">
        <v>0</v>
      </c>
      <c r="I59" s="9">
        <v>42</v>
      </c>
      <c r="J59" s="9">
        <v>0</v>
      </c>
      <c r="K59" s="9">
        <v>0</v>
      </c>
      <c r="L59" s="8">
        <v>0</v>
      </c>
      <c r="M59" s="8">
        <v>0</v>
      </c>
      <c r="N59" s="8">
        <v>0</v>
      </c>
      <c r="O59" s="8">
        <v>0</v>
      </c>
      <c r="P59" s="33">
        <v>0</v>
      </c>
      <c r="Q59" s="33">
        <v>180</v>
      </c>
      <c r="R59" s="60">
        <v>0</v>
      </c>
      <c r="S59" s="55">
        <v>0</v>
      </c>
      <c r="T59" s="55">
        <v>0</v>
      </c>
      <c r="U59" s="55">
        <v>0</v>
      </c>
      <c r="V59" s="55">
        <v>0</v>
      </c>
      <c r="W59" s="68">
        <f t="shared" si="12"/>
        <v>180</v>
      </c>
    </row>
    <row r="60" spans="1:23" ht="47.25" customHeight="1" x14ac:dyDescent="0.25">
      <c r="A60" s="80" t="s">
        <v>151</v>
      </c>
      <c r="B60" s="83" t="s">
        <v>152</v>
      </c>
      <c r="C60" s="82">
        <v>166</v>
      </c>
      <c r="D60" s="5">
        <v>18</v>
      </c>
      <c r="E60" s="44" t="s">
        <v>208</v>
      </c>
      <c r="F60" s="5">
        <v>118</v>
      </c>
      <c r="G60" s="5">
        <v>18</v>
      </c>
      <c r="H60" s="5">
        <v>0</v>
      </c>
      <c r="I60" s="5">
        <v>48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33">
        <v>0</v>
      </c>
      <c r="Q60" s="33">
        <v>166</v>
      </c>
      <c r="R60" s="60">
        <v>0</v>
      </c>
      <c r="S60" s="55">
        <v>0</v>
      </c>
      <c r="T60" s="55">
        <v>0</v>
      </c>
      <c r="U60" s="55">
        <v>0</v>
      </c>
      <c r="V60" s="55">
        <v>0</v>
      </c>
      <c r="W60" s="68">
        <f t="shared" si="12"/>
        <v>166</v>
      </c>
    </row>
    <row r="61" spans="1:23" ht="21" customHeight="1" x14ac:dyDescent="0.25">
      <c r="A61" s="80" t="s">
        <v>96</v>
      </c>
      <c r="B61" s="83" t="s">
        <v>67</v>
      </c>
      <c r="C61" s="82">
        <v>144</v>
      </c>
      <c r="D61" s="5">
        <v>144</v>
      </c>
      <c r="E61" s="44" t="s">
        <v>207</v>
      </c>
      <c r="F61" s="6">
        <v>0</v>
      </c>
      <c r="G61" s="6">
        <v>0</v>
      </c>
      <c r="H61" s="6">
        <v>144</v>
      </c>
      <c r="I61" s="6">
        <v>0</v>
      </c>
      <c r="J61" s="6"/>
      <c r="K61" s="6"/>
      <c r="L61" s="6"/>
      <c r="M61" s="6">
        <v>0</v>
      </c>
      <c r="N61" s="6">
        <v>0</v>
      </c>
      <c r="O61" s="6">
        <v>0</v>
      </c>
      <c r="P61" s="33">
        <v>0</v>
      </c>
      <c r="Q61" s="33">
        <v>144</v>
      </c>
      <c r="R61" s="60">
        <v>0</v>
      </c>
      <c r="S61" s="55">
        <v>0</v>
      </c>
      <c r="T61" s="55">
        <v>0</v>
      </c>
      <c r="U61" s="55">
        <v>0</v>
      </c>
      <c r="V61" s="55">
        <v>0</v>
      </c>
      <c r="W61" s="68">
        <f t="shared" si="12"/>
        <v>144</v>
      </c>
    </row>
    <row r="62" spans="1:23" ht="24" customHeight="1" x14ac:dyDescent="0.25">
      <c r="A62" s="45" t="s">
        <v>97</v>
      </c>
      <c r="B62" s="46" t="s">
        <v>65</v>
      </c>
      <c r="C62" s="82">
        <v>216</v>
      </c>
      <c r="D62" s="5">
        <v>216</v>
      </c>
      <c r="E62" s="44" t="s">
        <v>207</v>
      </c>
      <c r="F62" s="6">
        <v>0</v>
      </c>
      <c r="G62" s="6">
        <v>0</v>
      </c>
      <c r="H62" s="6">
        <v>216</v>
      </c>
      <c r="I62" s="6">
        <v>0</v>
      </c>
      <c r="J62" s="6"/>
      <c r="K62" s="6"/>
      <c r="L62" s="6"/>
      <c r="M62" s="6">
        <v>0</v>
      </c>
      <c r="N62" s="6">
        <v>0</v>
      </c>
      <c r="O62" s="6">
        <v>0</v>
      </c>
      <c r="P62" s="33">
        <v>0</v>
      </c>
      <c r="Q62" s="33"/>
      <c r="R62" s="60">
        <v>216</v>
      </c>
      <c r="S62" s="55">
        <v>0</v>
      </c>
      <c r="T62" s="55">
        <v>0</v>
      </c>
      <c r="U62" s="55"/>
      <c r="V62" s="55">
        <v>0</v>
      </c>
      <c r="W62" s="68">
        <f t="shared" si="12"/>
        <v>216</v>
      </c>
    </row>
    <row r="63" spans="1:23" s="68" customFormat="1" ht="42.75" x14ac:dyDescent="0.25">
      <c r="A63" s="80" t="s">
        <v>153</v>
      </c>
      <c r="B63" s="81" t="s">
        <v>154</v>
      </c>
      <c r="C63" s="37">
        <f>SUM(C64:C67)</f>
        <v>914</v>
      </c>
      <c r="D63" s="37">
        <f>SUM(D64:D67)</f>
        <v>414</v>
      </c>
      <c r="E63" s="57" t="s">
        <v>211</v>
      </c>
      <c r="F63" s="38">
        <f>SUM(F64:F67)</f>
        <v>490</v>
      </c>
      <c r="G63" s="38">
        <f t="shared" ref="G63:V63" si="13">SUM(G64:G67)</f>
        <v>126</v>
      </c>
      <c r="H63" s="38">
        <f t="shared" si="13"/>
        <v>288</v>
      </c>
      <c r="I63" s="38">
        <f t="shared" si="13"/>
        <v>136</v>
      </c>
      <c r="J63" s="38">
        <f t="shared" si="13"/>
        <v>0</v>
      </c>
      <c r="K63" s="38">
        <f t="shared" si="13"/>
        <v>0</v>
      </c>
      <c r="L63" s="38">
        <f t="shared" si="13"/>
        <v>0</v>
      </c>
      <c r="M63" s="38">
        <f t="shared" si="13"/>
        <v>0</v>
      </c>
      <c r="N63" s="38">
        <f t="shared" si="13"/>
        <v>0</v>
      </c>
      <c r="O63" s="38">
        <f t="shared" si="13"/>
        <v>0</v>
      </c>
      <c r="P63" s="38">
        <f t="shared" si="13"/>
        <v>0</v>
      </c>
      <c r="Q63" s="38">
        <f t="shared" si="13"/>
        <v>0</v>
      </c>
      <c r="R63" s="38">
        <f t="shared" si="13"/>
        <v>0</v>
      </c>
      <c r="S63" s="38">
        <f t="shared" si="13"/>
        <v>386</v>
      </c>
      <c r="T63" s="38">
        <f>SUM(T64:T67)</f>
        <v>384</v>
      </c>
      <c r="U63" s="38">
        <f t="shared" si="13"/>
        <v>144</v>
      </c>
      <c r="V63" s="38">
        <f t="shared" si="13"/>
        <v>0</v>
      </c>
      <c r="W63" s="68">
        <f>SUM(J63:V63)</f>
        <v>914</v>
      </c>
    </row>
    <row r="64" spans="1:23" ht="51" customHeight="1" x14ac:dyDescent="0.25">
      <c r="A64" s="84" t="s">
        <v>98</v>
      </c>
      <c r="B64" s="83" t="s">
        <v>155</v>
      </c>
      <c r="C64" s="10">
        <v>380</v>
      </c>
      <c r="D64" s="13">
        <v>90</v>
      </c>
      <c r="E64" s="44" t="s">
        <v>206</v>
      </c>
      <c r="F64" s="11">
        <v>300</v>
      </c>
      <c r="G64" s="12">
        <v>90</v>
      </c>
      <c r="H64" s="9">
        <v>0</v>
      </c>
      <c r="I64" s="9">
        <v>80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33">
        <v>0</v>
      </c>
      <c r="Q64" s="9">
        <v>0</v>
      </c>
      <c r="R64" s="39">
        <v>0</v>
      </c>
      <c r="S64" s="55">
        <v>234</v>
      </c>
      <c r="T64" s="55">
        <v>146</v>
      </c>
      <c r="U64" s="55"/>
      <c r="V64" s="55"/>
      <c r="W64" s="68">
        <f t="shared" ref="W64:W70" si="14">SUM(J64:V64)</f>
        <v>380</v>
      </c>
    </row>
    <row r="65" spans="1:23" ht="34.5" customHeight="1" x14ac:dyDescent="0.25">
      <c r="A65" s="84" t="s">
        <v>156</v>
      </c>
      <c r="B65" s="85" t="s">
        <v>157</v>
      </c>
      <c r="C65" s="10">
        <v>246</v>
      </c>
      <c r="D65" s="13">
        <v>36</v>
      </c>
      <c r="E65" s="44" t="s">
        <v>206</v>
      </c>
      <c r="F65" s="8">
        <v>190</v>
      </c>
      <c r="G65" s="9">
        <v>36</v>
      </c>
      <c r="H65" s="9">
        <v>0</v>
      </c>
      <c r="I65" s="9">
        <v>56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33">
        <v>0</v>
      </c>
      <c r="Q65" s="9">
        <v>0</v>
      </c>
      <c r="R65" s="39">
        <v>0</v>
      </c>
      <c r="S65" s="55">
        <v>152</v>
      </c>
      <c r="T65" s="55">
        <v>94</v>
      </c>
      <c r="U65" s="55"/>
      <c r="V65" s="55"/>
      <c r="W65" s="68">
        <f t="shared" si="14"/>
        <v>246</v>
      </c>
    </row>
    <row r="66" spans="1:23" ht="21.75" customHeight="1" x14ac:dyDescent="0.25">
      <c r="A66" s="80" t="s">
        <v>158</v>
      </c>
      <c r="B66" s="83" t="s">
        <v>67</v>
      </c>
      <c r="C66" s="10">
        <v>144</v>
      </c>
      <c r="D66" s="20">
        <v>144</v>
      </c>
      <c r="E66" s="44" t="s">
        <v>205</v>
      </c>
      <c r="F66" s="23">
        <v>0</v>
      </c>
      <c r="G66" s="24">
        <v>0</v>
      </c>
      <c r="H66" s="24">
        <v>144</v>
      </c>
      <c r="I66" s="24">
        <v>0</v>
      </c>
      <c r="J66" s="40">
        <v>0</v>
      </c>
      <c r="K66" s="40">
        <v>0</v>
      </c>
      <c r="L66" s="40">
        <v>0</v>
      </c>
      <c r="M66" s="40">
        <v>0</v>
      </c>
      <c r="N66" s="40">
        <v>0</v>
      </c>
      <c r="O66" s="40">
        <v>0</v>
      </c>
      <c r="P66" s="41">
        <v>0</v>
      </c>
      <c r="Q66" s="40">
        <v>0</v>
      </c>
      <c r="R66" s="42">
        <v>0</v>
      </c>
      <c r="S66" s="70"/>
      <c r="T66" s="70">
        <v>144</v>
      </c>
      <c r="U66" s="70"/>
      <c r="V66" s="70"/>
      <c r="W66" s="68">
        <f t="shared" si="14"/>
        <v>144</v>
      </c>
    </row>
    <row r="67" spans="1:23" ht="22.5" customHeight="1" x14ac:dyDescent="0.25">
      <c r="A67" s="80" t="s">
        <v>159</v>
      </c>
      <c r="B67" s="83" t="s">
        <v>143</v>
      </c>
      <c r="C67" s="10">
        <v>144</v>
      </c>
      <c r="D67" s="20">
        <v>144</v>
      </c>
      <c r="E67" s="90" t="s">
        <v>205</v>
      </c>
      <c r="F67" s="10"/>
      <c r="G67" s="20"/>
      <c r="H67" s="20">
        <v>144</v>
      </c>
      <c r="I67" s="20"/>
      <c r="J67" s="13"/>
      <c r="K67" s="13"/>
      <c r="L67" s="13"/>
      <c r="M67" s="13"/>
      <c r="N67" s="13"/>
      <c r="O67" s="13"/>
      <c r="P67" s="43"/>
      <c r="Q67" s="13"/>
      <c r="R67" s="13"/>
      <c r="S67" s="55"/>
      <c r="T67" s="55"/>
      <c r="U67" s="55">
        <v>144</v>
      </c>
      <c r="V67" s="55"/>
      <c r="W67" s="68">
        <f t="shared" si="14"/>
        <v>144</v>
      </c>
    </row>
    <row r="68" spans="1:23" ht="21" customHeight="1" x14ac:dyDescent="0.25">
      <c r="A68" s="44" t="s">
        <v>68</v>
      </c>
      <c r="B68" s="44" t="s">
        <v>69</v>
      </c>
      <c r="C68" s="10">
        <v>144</v>
      </c>
      <c r="D68" s="44">
        <v>144</v>
      </c>
      <c r="E68" s="44" t="s">
        <v>205</v>
      </c>
      <c r="F68" s="58">
        <v>0</v>
      </c>
      <c r="G68" s="58">
        <v>0</v>
      </c>
      <c r="H68" s="58">
        <v>144</v>
      </c>
      <c r="I68" s="58">
        <v>0</v>
      </c>
      <c r="J68" s="58">
        <v>0</v>
      </c>
      <c r="K68" s="58">
        <v>0</v>
      </c>
      <c r="L68" s="58">
        <v>0</v>
      </c>
      <c r="M68" s="58">
        <v>0</v>
      </c>
      <c r="N68" s="58">
        <v>0</v>
      </c>
      <c r="O68" s="58">
        <v>0</v>
      </c>
      <c r="P68" s="44">
        <v>0</v>
      </c>
      <c r="Q68" s="44">
        <v>0</v>
      </c>
      <c r="R68" s="71"/>
      <c r="S68" s="72"/>
      <c r="T68" s="72"/>
      <c r="U68" s="72">
        <v>144</v>
      </c>
      <c r="V68" s="72"/>
      <c r="W68" s="68">
        <f t="shared" si="14"/>
        <v>144</v>
      </c>
    </row>
    <row r="69" spans="1:23" ht="25.5" customHeight="1" x14ac:dyDescent="0.25">
      <c r="A69" s="25"/>
      <c r="B69" s="25" t="s">
        <v>70</v>
      </c>
      <c r="C69" s="10">
        <v>36</v>
      </c>
      <c r="D69" s="25"/>
      <c r="E69" s="51"/>
      <c r="F69" s="51">
        <v>36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1">
        <v>0</v>
      </c>
      <c r="M69" s="51">
        <v>0</v>
      </c>
      <c r="N69" s="51">
        <v>0</v>
      </c>
      <c r="O69" s="51">
        <v>0</v>
      </c>
      <c r="P69" s="25">
        <v>12</v>
      </c>
      <c r="Q69" s="25">
        <v>12</v>
      </c>
      <c r="R69" s="73">
        <v>0</v>
      </c>
      <c r="S69" s="55"/>
      <c r="T69" s="55">
        <v>12</v>
      </c>
      <c r="U69" s="55"/>
      <c r="V69" s="55"/>
      <c r="W69" s="68">
        <f t="shared" si="14"/>
        <v>36</v>
      </c>
    </row>
    <row r="70" spans="1:23" ht="47.25" customHeight="1" x14ac:dyDescent="0.25">
      <c r="A70" s="44" t="s">
        <v>71</v>
      </c>
      <c r="B70" s="44" t="s">
        <v>181</v>
      </c>
      <c r="C70" s="44">
        <v>216</v>
      </c>
      <c r="D70" s="25"/>
      <c r="E70" s="44" t="s">
        <v>72</v>
      </c>
      <c r="F70" s="25">
        <v>216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73">
        <v>0</v>
      </c>
      <c r="S70" s="55"/>
      <c r="T70" s="55"/>
      <c r="U70" s="55"/>
      <c r="V70" s="55">
        <v>216</v>
      </c>
      <c r="W70" s="68">
        <f t="shared" si="14"/>
        <v>216</v>
      </c>
    </row>
    <row r="71" spans="1:23" x14ac:dyDescent="0.25">
      <c r="A71" s="105" t="s">
        <v>73</v>
      </c>
      <c r="B71" s="114"/>
      <c r="C71" s="57">
        <f>SUM(C70+C23+C8)</f>
        <v>5940</v>
      </c>
      <c r="D71" s="57">
        <f>SUM(D70+D23+D8)</f>
        <v>2430</v>
      </c>
      <c r="E71" s="50"/>
      <c r="F71" s="51">
        <f t="shared" ref="F71:U71" si="15">SUM(F70+F23+F8)</f>
        <v>4145</v>
      </c>
      <c r="G71" s="51">
        <f t="shared" si="15"/>
        <v>1584</v>
      </c>
      <c r="H71" s="51">
        <f t="shared" si="15"/>
        <v>1152</v>
      </c>
      <c r="I71" s="51">
        <f t="shared" si="15"/>
        <v>643</v>
      </c>
      <c r="J71" s="51">
        <f t="shared" si="15"/>
        <v>612</v>
      </c>
      <c r="K71" s="51">
        <f t="shared" si="15"/>
        <v>829</v>
      </c>
      <c r="L71" s="51">
        <f t="shared" si="15"/>
        <v>35</v>
      </c>
      <c r="M71" s="51">
        <f t="shared" si="15"/>
        <v>612</v>
      </c>
      <c r="N71" s="51">
        <f t="shared" si="15"/>
        <v>648</v>
      </c>
      <c r="O71" s="51">
        <f t="shared" si="15"/>
        <v>216</v>
      </c>
      <c r="P71" s="51">
        <f t="shared" si="15"/>
        <v>612</v>
      </c>
      <c r="Q71" s="51">
        <f t="shared" si="15"/>
        <v>648</v>
      </c>
      <c r="R71" s="51">
        <f t="shared" si="15"/>
        <v>216</v>
      </c>
      <c r="S71" s="51">
        <f t="shared" si="15"/>
        <v>612</v>
      </c>
      <c r="T71" s="51">
        <f t="shared" si="15"/>
        <v>396</v>
      </c>
      <c r="U71" s="51">
        <f t="shared" si="15"/>
        <v>288</v>
      </c>
      <c r="V71" s="51">
        <v>216</v>
      </c>
      <c r="W71" s="63"/>
    </row>
    <row r="72" spans="1:23" x14ac:dyDescent="0.25">
      <c r="A72" s="115" t="s">
        <v>74</v>
      </c>
      <c r="B72" s="115"/>
      <c r="C72" s="50"/>
      <c r="D72" s="30"/>
      <c r="E72" s="50"/>
      <c r="F72" s="51"/>
      <c r="G72" s="51"/>
      <c r="H72" s="25"/>
      <c r="I72" s="25">
        <v>643</v>
      </c>
      <c r="J72" s="25">
        <v>16</v>
      </c>
      <c r="K72" s="25">
        <v>51</v>
      </c>
      <c r="L72" s="25">
        <v>0</v>
      </c>
      <c r="M72" s="25">
        <v>98</v>
      </c>
      <c r="N72" s="25">
        <v>112</v>
      </c>
      <c r="O72" s="25">
        <v>0</v>
      </c>
      <c r="P72" s="29">
        <v>94</v>
      </c>
      <c r="Q72" s="29">
        <v>102</v>
      </c>
      <c r="R72" s="73">
        <v>0</v>
      </c>
      <c r="S72" s="55">
        <v>114</v>
      </c>
      <c r="T72" s="55">
        <v>56</v>
      </c>
      <c r="U72" s="55">
        <v>0</v>
      </c>
      <c r="V72" s="55">
        <v>0</v>
      </c>
      <c r="W72" s="63"/>
    </row>
    <row r="73" spans="1:23" x14ac:dyDescent="0.25">
      <c r="A73" s="93" t="s">
        <v>75</v>
      </c>
      <c r="B73" s="93"/>
      <c r="C73" s="44"/>
      <c r="D73" s="25"/>
      <c r="E73" s="25"/>
      <c r="F73" s="51"/>
      <c r="G73" s="51"/>
      <c r="H73" s="25"/>
      <c r="I73" s="25"/>
      <c r="J73" s="25">
        <v>34</v>
      </c>
      <c r="K73" s="25">
        <v>34</v>
      </c>
      <c r="L73" s="25" t="s">
        <v>76</v>
      </c>
      <c r="M73" s="25">
        <v>34</v>
      </c>
      <c r="N73" s="25">
        <v>34</v>
      </c>
      <c r="O73" s="25">
        <v>34</v>
      </c>
      <c r="P73" s="29">
        <v>34</v>
      </c>
      <c r="Q73" s="29">
        <v>34</v>
      </c>
      <c r="R73" s="73">
        <v>36</v>
      </c>
      <c r="S73" s="55">
        <v>34</v>
      </c>
      <c r="T73" s="55">
        <v>34</v>
      </c>
      <c r="U73" s="55">
        <v>36</v>
      </c>
      <c r="V73" s="55">
        <v>36</v>
      </c>
      <c r="W73" s="63"/>
    </row>
    <row r="74" spans="1:23" x14ac:dyDescent="0.25">
      <c r="A74" s="93" t="s">
        <v>77</v>
      </c>
      <c r="B74" s="93"/>
      <c r="C74" s="44"/>
      <c r="D74" s="25"/>
      <c r="E74" s="25"/>
      <c r="F74" s="51"/>
      <c r="G74" s="51"/>
      <c r="H74" s="25"/>
      <c r="I74" s="25"/>
      <c r="J74" s="25">
        <v>36</v>
      </c>
      <c r="K74" s="25">
        <v>36</v>
      </c>
      <c r="L74" s="25" t="s">
        <v>76</v>
      </c>
      <c r="M74" s="25">
        <v>36</v>
      </c>
      <c r="N74" s="25">
        <v>36</v>
      </c>
      <c r="O74" s="25">
        <v>36</v>
      </c>
      <c r="P74" s="29">
        <v>36</v>
      </c>
      <c r="Q74" s="29">
        <v>36</v>
      </c>
      <c r="R74" s="73">
        <v>36</v>
      </c>
      <c r="S74" s="55">
        <v>36</v>
      </c>
      <c r="T74" s="55">
        <v>36</v>
      </c>
      <c r="U74" s="55">
        <v>36</v>
      </c>
      <c r="V74" s="55">
        <v>36</v>
      </c>
      <c r="W74" s="63"/>
    </row>
    <row r="75" spans="1:23" x14ac:dyDescent="0.25">
      <c r="A75" s="93" t="s">
        <v>78</v>
      </c>
      <c r="B75" s="93"/>
      <c r="C75" s="44"/>
      <c r="D75" s="25"/>
      <c r="E75" s="25"/>
      <c r="F75" s="51"/>
      <c r="G75" s="51"/>
      <c r="H75" s="25"/>
      <c r="I75" s="25"/>
      <c r="J75" s="25">
        <v>2</v>
      </c>
      <c r="K75" s="25">
        <v>2</v>
      </c>
      <c r="L75" s="25">
        <v>0</v>
      </c>
      <c r="M75" s="25">
        <v>2</v>
      </c>
      <c r="N75" s="25">
        <v>2</v>
      </c>
      <c r="O75" s="25">
        <v>2</v>
      </c>
      <c r="P75" s="29">
        <v>2</v>
      </c>
      <c r="Q75" s="29">
        <v>2</v>
      </c>
      <c r="R75" s="73">
        <v>0</v>
      </c>
      <c r="S75" s="55">
        <v>2</v>
      </c>
      <c r="T75" s="55">
        <v>2</v>
      </c>
      <c r="U75" s="55">
        <v>0</v>
      </c>
      <c r="V75" s="55">
        <v>0</v>
      </c>
      <c r="W75" s="63"/>
    </row>
    <row r="76" spans="1:23" ht="30" x14ac:dyDescent="0.25">
      <c r="A76" s="94"/>
      <c r="B76" s="95"/>
      <c r="C76" s="95"/>
      <c r="D76" s="95"/>
      <c r="E76" s="95"/>
      <c r="F76" s="96"/>
      <c r="G76" s="25" t="s">
        <v>79</v>
      </c>
      <c r="H76" s="25">
        <v>4572</v>
      </c>
      <c r="I76" s="25"/>
      <c r="J76" s="25">
        <v>612</v>
      </c>
      <c r="K76" s="25">
        <v>829</v>
      </c>
      <c r="L76" s="25">
        <v>35</v>
      </c>
      <c r="M76" s="25">
        <v>612</v>
      </c>
      <c r="N76" s="25">
        <v>504</v>
      </c>
      <c r="O76" s="25">
        <v>0</v>
      </c>
      <c r="P76" s="29">
        <v>612</v>
      </c>
      <c r="Q76" s="29">
        <v>504</v>
      </c>
      <c r="R76" s="73">
        <v>0</v>
      </c>
      <c r="S76" s="55">
        <v>612</v>
      </c>
      <c r="T76" s="55">
        <v>252</v>
      </c>
      <c r="U76" s="55"/>
      <c r="V76" s="55"/>
      <c r="W76" s="63">
        <f>SUM(J76:V76)</f>
        <v>4572</v>
      </c>
    </row>
    <row r="77" spans="1:23" x14ac:dyDescent="0.25">
      <c r="A77" s="97"/>
      <c r="B77" s="98"/>
      <c r="C77" s="98"/>
      <c r="D77" s="98"/>
      <c r="E77" s="98"/>
      <c r="F77" s="99"/>
      <c r="G77" s="25" t="s">
        <v>80</v>
      </c>
      <c r="H77" s="25">
        <v>432</v>
      </c>
      <c r="I77" s="25"/>
      <c r="J77" s="25"/>
      <c r="K77" s="25"/>
      <c r="L77" s="25"/>
      <c r="M77" s="25"/>
      <c r="N77" s="25">
        <v>144</v>
      </c>
      <c r="O77" s="25"/>
      <c r="P77" s="29"/>
      <c r="Q77" s="29">
        <v>144</v>
      </c>
      <c r="R77" s="73"/>
      <c r="S77" s="55"/>
      <c r="T77" s="55">
        <v>144</v>
      </c>
      <c r="U77" s="55"/>
      <c r="V77" s="55"/>
      <c r="W77" s="63">
        <f t="shared" ref="W77:W80" si="16">SUM(J77:V77)</f>
        <v>432</v>
      </c>
    </row>
    <row r="78" spans="1:23" x14ac:dyDescent="0.25">
      <c r="A78" s="97"/>
      <c r="B78" s="98"/>
      <c r="C78" s="98"/>
      <c r="D78" s="98"/>
      <c r="E78" s="98"/>
      <c r="F78" s="99"/>
      <c r="G78" s="25" t="s">
        <v>81</v>
      </c>
      <c r="H78" s="25">
        <v>720</v>
      </c>
      <c r="I78" s="25"/>
      <c r="J78" s="25"/>
      <c r="K78" s="25"/>
      <c r="L78" s="25"/>
      <c r="M78" s="25"/>
      <c r="N78" s="25"/>
      <c r="O78" s="25">
        <v>216</v>
      </c>
      <c r="P78" s="29"/>
      <c r="Q78" s="29"/>
      <c r="R78" s="73">
        <v>216</v>
      </c>
      <c r="S78" s="55"/>
      <c r="T78" s="55"/>
      <c r="U78" s="55">
        <v>288</v>
      </c>
      <c r="V78" s="55"/>
      <c r="W78" s="63">
        <f t="shared" si="16"/>
        <v>720</v>
      </c>
    </row>
    <row r="79" spans="1:23" ht="30" x14ac:dyDescent="0.25">
      <c r="A79" s="97"/>
      <c r="B79" s="98"/>
      <c r="C79" s="98"/>
      <c r="D79" s="98"/>
      <c r="E79" s="98"/>
      <c r="F79" s="99"/>
      <c r="G79" s="25" t="s">
        <v>82</v>
      </c>
      <c r="H79" s="25">
        <v>13</v>
      </c>
      <c r="I79" s="25"/>
      <c r="J79" s="25"/>
      <c r="K79" s="25">
        <v>4</v>
      </c>
      <c r="L79" s="25"/>
      <c r="M79" s="25">
        <v>1</v>
      </c>
      <c r="N79" s="25">
        <v>2</v>
      </c>
      <c r="O79" s="25"/>
      <c r="P79" s="29">
        <v>2</v>
      </c>
      <c r="Q79" s="29">
        <v>2</v>
      </c>
      <c r="R79" s="73"/>
      <c r="S79" s="55"/>
      <c r="T79" s="55">
        <v>2</v>
      </c>
      <c r="U79" s="55"/>
      <c r="V79" s="55">
        <v>1</v>
      </c>
      <c r="W79" s="63">
        <f t="shared" si="16"/>
        <v>14</v>
      </c>
    </row>
    <row r="80" spans="1:23" ht="30" x14ac:dyDescent="0.25">
      <c r="A80" s="100"/>
      <c r="B80" s="101"/>
      <c r="C80" s="101"/>
      <c r="D80" s="101"/>
      <c r="E80" s="101"/>
      <c r="F80" s="102"/>
      <c r="G80" s="25" t="s">
        <v>83</v>
      </c>
      <c r="H80" s="25">
        <v>35</v>
      </c>
      <c r="I80" s="25"/>
      <c r="J80" s="25"/>
      <c r="K80" s="25">
        <v>10</v>
      </c>
      <c r="L80" s="25"/>
      <c r="M80" s="25">
        <v>5</v>
      </c>
      <c r="N80" s="25">
        <v>3</v>
      </c>
      <c r="O80" s="25"/>
      <c r="P80" s="29">
        <v>8</v>
      </c>
      <c r="Q80" s="29">
        <v>2</v>
      </c>
      <c r="R80" s="73"/>
      <c r="S80" s="55">
        <v>5</v>
      </c>
      <c r="T80" s="55">
        <v>3</v>
      </c>
      <c r="U80" s="55"/>
      <c r="V80" s="55"/>
      <c r="W80" s="63">
        <f t="shared" si="16"/>
        <v>36</v>
      </c>
    </row>
    <row r="81" spans="1:22" x14ac:dyDescent="0.25">
      <c r="A81" s="26"/>
      <c r="B81" s="26"/>
      <c r="C81" s="74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</row>
    <row r="82" spans="1:22" x14ac:dyDescent="0.25">
      <c r="A82" s="47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</row>
    <row r="83" spans="1:22" s="89" customFormat="1" x14ac:dyDescent="0.25">
      <c r="A83" s="89" t="s">
        <v>84</v>
      </c>
    </row>
    <row r="84" spans="1:22" x14ac:dyDescent="0.25">
      <c r="A84" s="103" t="s">
        <v>85</v>
      </c>
      <c r="B84" s="104"/>
      <c r="C84" s="104"/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4"/>
    </row>
    <row r="85" spans="1:22" ht="57.75" customHeight="1" x14ac:dyDescent="0.25">
      <c r="A85" s="103" t="s">
        <v>180</v>
      </c>
      <c r="B85" s="104"/>
      <c r="C85" s="104"/>
      <c r="D85" s="104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4"/>
    </row>
    <row r="86" spans="1:22" ht="33.75" customHeight="1" x14ac:dyDescent="0.25">
      <c r="A86" s="103" t="s">
        <v>86</v>
      </c>
      <c r="B86" s="104"/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104"/>
    </row>
    <row r="87" spans="1:22" customFormat="1" x14ac:dyDescent="0.25">
      <c r="A87" s="118" t="s">
        <v>210</v>
      </c>
      <c r="B87" s="119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19"/>
      <c r="Q87" s="119"/>
      <c r="R87" s="120"/>
      <c r="S87" s="121"/>
      <c r="T87" s="121"/>
      <c r="U87" s="121"/>
      <c r="V87" s="121"/>
    </row>
  </sheetData>
  <mergeCells count="33">
    <mergeCell ref="E44:E46"/>
    <mergeCell ref="A86:O86"/>
    <mergeCell ref="T4:V4"/>
    <mergeCell ref="A7:B7"/>
    <mergeCell ref="A8:B8"/>
    <mergeCell ref="A71:B71"/>
    <mergeCell ref="A72:B72"/>
    <mergeCell ref="A73:B73"/>
    <mergeCell ref="A74:B74"/>
    <mergeCell ref="E4:G4"/>
    <mergeCell ref="H4:H5"/>
    <mergeCell ref="K4:L4"/>
    <mergeCell ref="N4:O4"/>
    <mergeCell ref="Q4:R4"/>
    <mergeCell ref="A2:A5"/>
    <mergeCell ref="B2:B5"/>
    <mergeCell ref="C2:D2"/>
    <mergeCell ref="A1:V1"/>
    <mergeCell ref="A75:B75"/>
    <mergeCell ref="A76:F80"/>
    <mergeCell ref="A84:O84"/>
    <mergeCell ref="A85:O85"/>
    <mergeCell ref="J3:L3"/>
    <mergeCell ref="M3:O3"/>
    <mergeCell ref="P3:R3"/>
    <mergeCell ref="S3:V3"/>
    <mergeCell ref="E2:I2"/>
    <mergeCell ref="J2:O2"/>
    <mergeCell ref="P2:V2"/>
    <mergeCell ref="C3:C5"/>
    <mergeCell ref="D3:D5"/>
    <mergeCell ref="E3:H3"/>
    <mergeCell ref="I3:I5"/>
  </mergeCells>
  <pageMargins left="0.7" right="0.7" top="0.75" bottom="0.75" header="0.3" footer="0.3"/>
  <pageSetup paperSize="9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2023-09-12T06:59:06Z</dcterms:modified>
</cp:coreProperties>
</file>